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66925"/>
  <mc:AlternateContent xmlns:mc="http://schemas.openxmlformats.org/markup-compatibility/2006">
    <mc:Choice Requires="x15">
      <x15ac:absPath xmlns:x15ac="http://schemas.microsoft.com/office/spreadsheetml/2010/11/ac" url="https://lauxlawyersag.sharepoint.com/sites/tp-llcode/Shared Documents/Scoringcard/"/>
    </mc:Choice>
  </mc:AlternateContent>
  <xr:revisionPtr revIDLastSave="2" documentId="11_ACC0A26FD04C77D7E7C57CC3729C6613E6A7B67A" xr6:coauthVersionLast="47" xr6:coauthVersionMax="47" xr10:uidLastSave="{B158E3BA-F464-4989-9D4A-F1011500F0F1}"/>
  <bookViews>
    <workbookView xWindow="-110" yWindow="-110" windowWidth="23260" windowHeight="14860" tabRatio="902" xr2:uid="{00000000-000D-0000-FFFF-FFFF00000000}"/>
  </bookViews>
  <sheets>
    <sheet name="Scoring Card" sheetId="1" r:id="rId1"/>
    <sheet name="Scoring Result Spider" sheetId="2" r:id="rId2"/>
    <sheet name="Tables" sheetId="3" r:id="rId3"/>
  </sheets>
  <externalReferences>
    <externalReference r:id="rId4"/>
  </externalReferences>
  <definedNames>
    <definedName name="_xlnm._FilterDatabase" localSheetId="0" hidden="1">'Scoring Card'!$A$5:$P$75</definedName>
    <definedName name="_xlnm._FilterDatabase" localSheetId="1" hidden="1">'Scoring Result Spider'!$A$2:$A$17</definedName>
    <definedName name="_xlcn.WorksheetConnection_CRAXXX_SecurityRequirementsScoring_vNext1.xlsxTableau11" hidden="1">Tableau1[]</definedName>
    <definedName name="Categories">[1]Catalogue!$A$2:$A$7</definedName>
    <definedName name="GBF">#REF!</definedName>
    <definedName name="_xlnm.Print_Area" localSheetId="0">'Scoring Card'!$A$1:$P$74</definedName>
    <definedName name="_xlnm.Print_Titles" localSheetId="0">'Scoring Card'!$4:$5</definedName>
    <definedName name="USF">#REF!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2" l="1"/>
  <c r="C19" i="2"/>
  <c r="F17" i="2"/>
  <c r="E17" i="2"/>
  <c r="C17" i="2"/>
  <c r="F16" i="2"/>
  <c r="E16" i="2"/>
  <c r="C16" i="2"/>
  <c r="F15" i="2"/>
  <c r="E15" i="2"/>
  <c r="C15" i="2"/>
  <c r="F14" i="2"/>
  <c r="E14" i="2"/>
  <c r="C14" i="2"/>
  <c r="F13" i="2"/>
  <c r="E13" i="2"/>
  <c r="C13" i="2"/>
  <c r="F12" i="2"/>
  <c r="E12" i="2"/>
  <c r="C12" i="2"/>
  <c r="F11" i="2"/>
  <c r="E11" i="2"/>
  <c r="C11" i="2"/>
  <c r="F10" i="2"/>
  <c r="E10" i="2"/>
  <c r="C10" i="2"/>
  <c r="F9" i="2"/>
  <c r="E9" i="2"/>
  <c r="C9" i="2"/>
  <c r="F8" i="2"/>
  <c r="E8" i="2"/>
  <c r="C8" i="2"/>
  <c r="F7" i="2"/>
  <c r="E7" i="2"/>
  <c r="C7" i="2"/>
  <c r="F6" i="2"/>
  <c r="E6" i="2"/>
  <c r="C6" i="2"/>
  <c r="F5" i="2"/>
  <c r="E5" i="2"/>
  <c r="C5" i="2"/>
  <c r="F4" i="2"/>
  <c r="E4" i="2"/>
  <c r="C4" i="2"/>
  <c r="F3" i="2"/>
  <c r="E3" i="2"/>
  <c r="C3" i="2"/>
  <c r="F19" i="2" l="1"/>
  <c r="E1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Alexander Hofmann</author>
  </authors>
  <commentList>
    <comment ref="K5" authorId="0" shapeId="0" xr:uid="{00000000-0006-0000-0000-000001000000}">
      <text>
        <r>
          <rPr>
            <sz val="12"/>
            <color theme="1"/>
            <rFont val="Calibri"/>
            <family val="2"/>
            <scheme val="minor"/>
          </rPr>
          <t xml:space="preserve">1 - Requirement well met
2 - Requirement met
3 - Requirement met under conditions
4 - Requirement not met
5 - Requirement missed
</t>
        </r>
      </text>
    </comment>
  </commentList>
</comments>
</file>

<file path=xl/sharedStrings.xml><?xml version="1.0" encoding="utf-8"?>
<sst xmlns="http://schemas.openxmlformats.org/spreadsheetml/2006/main" count="825" uniqueCount="429">
  <si>
    <t>Scoring Card - CLIENT NAME - HubSpot</t>
  </si>
  <si>
    <t>Version: V0.1</t>
  </si>
  <si>
    <t>LLAG</t>
  </si>
  <si>
    <t>Security Requirements and associated protection measures</t>
  </si>
  <si>
    <t>Scoring</t>
  </si>
  <si>
    <t>Security Requirement</t>
  </si>
  <si>
    <t>Chapter</t>
  </si>
  <si>
    <t>Phase</t>
  </si>
  <si>
    <t>PM #</t>
  </si>
  <si>
    <t>Requirement short</t>
  </si>
  <si>
    <t>Description of Requirement</t>
  </si>
  <si>
    <t>Assessment Methodology</t>
  </si>
  <si>
    <t>Implementation through</t>
  </si>
  <si>
    <t>DD</t>
  </si>
  <si>
    <t>Score</t>
  </si>
  <si>
    <t>Reference</t>
  </si>
  <si>
    <t>Comments</t>
  </si>
  <si>
    <t>Source</t>
  </si>
  <si>
    <t>Reference M365 (example)</t>
  </si>
  <si>
    <t>Comments M365 (example)</t>
  </si>
  <si>
    <t>P05</t>
  </si>
  <si>
    <t>P05 - Provider having appropriate data protection governance</t>
  </si>
  <si>
    <t>Data protection</t>
  </si>
  <si>
    <t>A - Due Diligence</t>
  </si>
  <si>
    <t>DP.01</t>
  </si>
  <si>
    <t>Suitability of Cloud Provider as Processor (Sufficient Transparency)</t>
  </si>
  <si>
    <t>Cloud Provider needs to be trustworthy from a data protection point of view. Cloud Provider should offer enough information about his company and its subprocessors to enable Enterprise to make a well-founded selection in accordance with Art. 9 FDPA. This includes information regarding financial stability.</t>
  </si>
  <si>
    <t>Review</t>
  </si>
  <si>
    <t>Internal Documentation; regular checks</t>
  </si>
  <si>
    <t xml:space="preserve">https://www.microsoft.com/en/trust-center/privacy  
DPA </t>
  </si>
  <si>
    <t>Microsoft provides sufficient documentation on its reliability in terms of data protection.
In the Trust Center's "Privacy" section, you will find numerous resources and documentation, including audit reports, concerning data protection.</t>
  </si>
  <si>
    <t>DP.02</t>
  </si>
  <si>
    <t>Complete and content-sufficient Data Processing Agreement</t>
  </si>
  <si>
    <t>Cloud Provider should be able to provide the applicable contractual terms. Consistent with the nature of Cloud Services with standardized offerings for all customers, Cloud Provider may use standard contracts. The data processing agreement needs to include the subject matter, duration, type and purpose of the processing as well as the type of personal data and categories of data subjects. It should contain commitments to the implementation of sufficient technical and organizational measures for the protection of the data security and commitments  to not use the Personal Data contrary to instructions (i.e. "for own purposes").</t>
  </si>
  <si>
    <t xml:space="preserve">Review </t>
  </si>
  <si>
    <t>Contract</t>
  </si>
  <si>
    <t>DPA</t>
  </si>
  <si>
    <t>The DPA sets out legally sufficient rules for the processing of personal data by Microsoft in connection with the provision of the Online Services.</t>
  </si>
  <si>
    <t>DP.03</t>
  </si>
  <si>
    <t>Instructions and Subordination</t>
  </si>
  <si>
    <t xml:space="preserve">Cloud Provider may process Personal Data within the scope of order processing only in accordance with instructions and in the interest of the Enterprise.
</t>
  </si>
  <si>
    <t>VERIFIED</t>
  </si>
  <si>
    <t>Microsoft contractually warrants that Microsoft will use and otherwise process Customer Data, Professional Services Data, and Personal Data to provide Customer the Products and Services in accordance with the Customer's documented instructions (under "Nature of Data Processing; Ownership" and "Processing to provide the Customer with Products and Services" and Attachment 1 - European Union General Data Protection Regulation Terms). The "Processing Details" section specifies the nature and purpose, duration, as well as the categories of data and data subjects (in general). Appendix B specifies the processing of orders with regard to the data subjects and categories of personal data. With regard to the processing of personal data for the purposes of Microsoft's own business activities (Legitimate Business Operations), Microsoft is the controller. The customer's instructions do not relate to this.On this subject, see below under "Analysis".
Analysis :
The obligation to follow instructions is ensured. In the specification of order processing, Microsoft goes beyond what would be necessary under Art. 9 FADP (Swiss law places less stringent requirements on the specification of order processing than the EU GDPR - Annex 1 - Provisions on the EU GDPR - but also apply to customers whose processing is not subject to the EU GDPR; as explicitly stated in Annex 1, somewhat imprecisely in the reference to Annex 1 under "Processing of personal data: GDPR"). The specification of the subject matter, nature and purpose of the order processing is also set out (in addition to the specification of the data subjects and categories of personal data in Annex B). In addition, the contract as a whole and the service descriptions provide details on the subject matter, nature and purpose of the processing.
In a pure and separate agreement on order data processing, it would be unusual for Microsoft to also use the personal data for the purposes of its "own business activities". However, Microsoft now (more aptly) refers to this as "Microsoft's business activities that are prompted by the provision of products and services to the customer". This expresses that these business activities are comprehensibly connected with the provision of the products and services to the customer and that the data protection addendum is to be understood in such a way that Microsoft is responsible in this respect under data protection law and that the customer's instructions therefore do not relate to this. In this context, Customer authorizes Microsoft to create aggregated statistical, non-personal data from data containing pseudonymized identifiers (such as usage logs containing unique, pseudonymized identifiers) and to calculate statistics related to Customer Data or Professional Services Data. In any case, this is done without accessing or analyzing the content of Customer Data or Professional Services Data. 
In addition, the Amendment for Switzerland regarding Microsoft Products and Services Data Protection Addendum clarifies that references to the GDPR in the DPA are also to be understood as references to the Swiss Data Protection Act and that the provisions of the GDPR in the sub-section "Processing of personal data; GDPR" of the DPA also apply where data processing is subject to Swiss data protection legislation. The assurances given in the relevant sub-section (including those relating to customer instructions and the roles of the parties as data controllers or data processors in relation to customer data in connection with the provision of the Services) therefore also apply to data processing subject to Swiss data protection legislation.</t>
  </si>
  <si>
    <t>P09</t>
  </si>
  <si>
    <t>P09 - Provider having set adequate IAM procedures</t>
  </si>
  <si>
    <t>DP.04</t>
  </si>
  <si>
    <t>Protection Against Unauthorized Access</t>
  </si>
  <si>
    <t>Cloud Provider should have implemented technical and organizational measures to protect against unauthorized physical access, against access to the virtualized IT infrastructure, against breaking out from a virtual Machine (Protection Against Unauthorized Logical Access from a Guest Virtual Machine to the Underlying Host System, etc.)</t>
  </si>
  <si>
    <t xml:space="preserve">Internal Documentation; regular checks
Contract </t>
  </si>
  <si>
    <t>Product Terms; Privacy &amp; Security Terms
DPA, Sections "Security Practices and Policies" and "Data Encryption" (p.13-14)</t>
  </si>
  <si>
    <t xml:space="preserve">Microsoft will implement and maintain appropriate technical and organizational measures to protect Customer Data, Professional Services Data, and Personal Data against accidental or unlawful destruction, loss, alteration, unauthorized disclosure of, or access to, personal data transmitted, stored or otherwise processed. Those measures will be set forth in a Microsoft Security Policy. Microsoft will make that policy available to the customer, along with other information reasonably requested by the customer regarding Microsoft's security practices and policies.
In addition, these measures must comply with the requirements set forth in ISO 27001, ISO 27002 and ISO 27018.
Each Core Online Service also complies with the control standards and frameworks shown in the table in the Product Terms (https://www.microsoft.com/licensing/terms/product/PrivacyandSecurityTerms/MCA). Each Core Online Service and Professional Service implements and maintains the security measures set forth in Appendix A for the protection of Customer Data and Professional Services Data.
Customer Data and Professional Services Data (each including Personal Data therein) in transit over public networks between the Customer and Microsoft, or between Microsoft data centers, is encrypted by default.
Microsoft also encrypts Customer Data stored at rest in online services and Professional Services Data stored at rest. 
</t>
  </si>
  <si>
    <t>DP.05</t>
  </si>
  <si>
    <t>Protection Against Unauthorized Reuse</t>
  </si>
  <si>
    <t xml:space="preserve">Cloud Provider should have implemented technical and organizational measures to prevent unauthorized use or reuse of Personal Data by Cloud Provider, its subprocessors or personnel. </t>
  </si>
  <si>
    <t>DPA, Section "Processor Confidentiality Commitment" (p. 19) and Appendix A - Security Measures
Amendment for Switzerland regarding Microsoft Products and Services Data Protection Addendum
Additional information (not part of the contract): Whitepaper "Microsoft data protection and security terms for products and services: Business Operations" (March 2023)</t>
  </si>
  <si>
    <t xml:space="preserve">Microsoft will ensure that its personnel engaged in the processing of Customer Data, Professional Services Data, and Personal Data (i) will process such data only on instructions from Customer or as described in this DPA, and (ii) will be obligated to maintain the confidentiality and security of such data even after their engagement ends. Microsoft shall provide periodic and mandatory data privacy and security training and awareness to its employees with access to Customer Data, Professional Services Data, and Personal Data in accordance with applicable Data Protection Requirements and industry standards.
In addition (see Appendix A - Security Measures), Microsoft provides training, including data protection and security training, and audits compliance with security measures.
Microsoft explains in the white paper on the subject of the Microsoft Business Purpose Agreement that Microsoft does not grant employees access to the content of Microsoft Business Purpose Customer Data (answer to the question "Does Microsoft access the content of Customer Data for LBOs?). This last point (no access to the content of Customer Data) is guaranteed by the M329 Supplementary Agreement. The customer can also limit and control access by Microsoft employees using the "Customer Lockbox" function.
</t>
  </si>
  <si>
    <t>DP.06</t>
  </si>
  <si>
    <t>Technical and Organizational Measures to ensure Data Security (TOM)</t>
  </si>
  <si>
    <t>Cloud Provider protects Personal Data against data security risks. Appropriate technical and organizational measures need to be in place to secure Confidentiality, Integrity and Availabilty (CIA) of Personal Data. In particular the following risks need to be hedged:
- unauthorized or accidental destruction
- accidental loss
- technical failure
- fraud, theft or misappropriation;
- Unauthorized modification, copying, access or other unauthorized editing</t>
  </si>
  <si>
    <t>DPA, Data Security Section (p. 13-16) and Appendix A - Security Measures</t>
  </si>
  <si>
    <t xml:space="preserve">Microsoft undertakes to implement and maintain appropriate technical and organizational measures to protect Customer Data, Professional Services Data, and Personal Data against accidental or unlawful destruction, loss, alteration, unauthorized disclosure of, or access to, personal data transmitted, stored or otherwise processed. 
The measures are documented in Appendix A and meet the requirements of ISO 27001 (ISMS Standard), ISO 27002 (IT Security Standard) and ISO 27018 (Cloud Privacy Standard).
</t>
  </si>
  <si>
    <t>B - Agreement</t>
  </si>
  <si>
    <t>DP.07</t>
  </si>
  <si>
    <t>Agreement must prohibit Cloud Provider from using Personal Data transmitted for mandated order processing for his own purposes or, conversely, precisely describe how an evaluation of the transmitted Personal Data is necessary for the provision of the Cloud Services.</t>
  </si>
  <si>
    <t>Contract review / negotiate</t>
  </si>
  <si>
    <t xml:space="preserve">Contract </t>
  </si>
  <si>
    <t>DPA, Sections "Nature of Data Processing; Ownership", "Processing to Provide Customer the Products and Services", "Processing for Business Operations Incident to Providing the Products and Services to Customer", "Processor and Controller Roles and Responsibilities" as well as "Processing Details" (p. 8-12) and Appendix B - Data Subjects and Categories of Personal Data
Amendment for Switzerland regarding Microsoft Products and Services Data Protection Addendum
Additional information (not part of the contract): Whitepaper "Microsoft data protection and security terms for products and services: Business Operations" (March 2023)</t>
  </si>
  <si>
    <t xml:space="preserve">Some processing for business purposes is carried out at least equally for the purposes and in the interests of the customer. These include ensuring data security and preventing fraud, cybercrime or cyberattacks, as well as improving basic functionality in terms of accessibility, data protection and energy efficiency. Achieving these security and product improvement objectives are among the key benefits and features of cloud services. They are among the reasons why customers use cloud services. Other processing relating to Microsoft's business activities relates in principle to the processing that each controller must carry out in order to perform the contract with the customer, provide the services, invoice and document them. This also includes internal reporting and business modelling for forecasting, turnover calculation and capacity planning purposes. The same applies to other business objectives, such as billing and accounts management, remuneration calculations, financial reporting and compliance with legal obligations. However, it would be surprising (with the exception of the purpose of complying with legal obligations) if Microsoft processed unencrypted customer data, i.e. customer data and personal data downloaded, stored and processed by the customer when using the products and services provided, for such purposes. As a general rule, suppliers require the data transmitted by the customer for this purpose when executing the contract (communication with the supplier, payment of remuneration, etc.). In this respect, each supplier is responsible and not a subcontractor. Microsoft's decision to regulate processing under mandate and processing as responsible party in the same document (DPA) may give rise to uncertainty as to the legitimacy of the pursuit of its own objectives. On closer examination, however, it seems clear that Microsoft is not processing "commissioned data", but so-called contractual data for its own commercial activities.
The Amendment for Switzerland regarding Microsoft Products and Services Data Protection Addendum specifies in this respect that the customer's "documented instructions" do not include any instruction by the Customer to Microsoft to process Customer Data or Professional Services Data for Microsoft's business operations. </t>
  </si>
  <si>
    <t>DP.08</t>
  </si>
  <si>
    <t>Agreement (also standard contracts)</t>
  </si>
  <si>
    <t>Data Processing Agreement needs to include commitments to the implementation of sufficient technical and organizational measures for the protection of the data security and commitments to not use the Personal Data contrary to instructions (i.e. "for own purposes").</t>
  </si>
  <si>
    <t>Microsoft will ensure that its personnel engaged in the processing of Customer Data, Professional Services Data, and Personal Data (i) will process such data only on instructions from Customer or as described in this DPA, and (ii) will be obligated to maintain the confidentiality and security of such data even after their engagement ends. Microsoft shall provide periodic and mandatory data privacy and security training and awareness to its employees with access to Customer Data, Professional Services Data, and Personal Data in accordance with applicable Data Protection Requirements and industry standards.
In the white paper on the subject of Microsoft's agreement for commercial purposes, Microsoft explains that it does not allow employees to access the content of customer data, even for Microsoft's own commercial purposes (answer to the question "Does Microsoft access the content of Customer Data for LBOs?). This last point (no access to the content of customer data) is guaranteed by M329. The customer can also limit and control access by Microsoft employees using the "Customer Lockbox" function.</t>
  </si>
  <si>
    <t>P10</t>
  </si>
  <si>
    <t>P04 - Provider adequately managing its subcontractors</t>
  </si>
  <si>
    <t>DP.09</t>
  </si>
  <si>
    <t>Subprocessors</t>
  </si>
  <si>
    <t>Duty to provide Enterprise with information about which subprocessors are used and how Cloud Provider controls such subprocessors.</t>
  </si>
  <si>
    <t>DPA, Data Security Section (p. 13-16) and Appendix A - Security Measures
Amendment for Switzerland regarding Microsoft Products and Services Data Protection Addendum</t>
  </si>
  <si>
    <t xml:space="preserve">Microsoft informs the customer in a transparent manner on the Microsoft [Service Trust Portal] web pages about the use of subcontractors and their control by Microsoft (Microsoft Online Services Subprocessor List). In accordance with the Amendment for Switzerland, the provisions of the GDPR also apply to the equivalent provisions of the DPA. The latter provide for an authorisation obligation (on a case-by-case basis or - as Microsoft has chosen - with information and the right to object). However, Microsoft does not grant any right of supervision over contracts with subcontractors.
As part of the examination of compliance with the DPA by Microsoft or by independent audit companies (in particular SOC2), compliance with Microsoft's obligation to conclude appropriate agreements with subcontractors on the processing of data by subcontractors is also examined.
A separate sub-processor analysis for the project scope should be established. This would allow the list to be shortened and the various remaining sub-processors to be analysed. To be discussed. 
</t>
  </si>
  <si>
    <t>E03</t>
  </si>
  <si>
    <t>E03 - Enterprise accepting risk on foreign state &amp; crossborder legislation</t>
  </si>
  <si>
    <t>DP.10</t>
  </si>
  <si>
    <t>Crossborder Disclosure</t>
  </si>
  <si>
    <t>Disclosures of Personal Data abroad and respective safeguards (if necessary) must be reflected and properly implemented:
1. Permitted to countries with adequate level of data protection (i.e. EU, EEA, few more)
2. Standard Contractual Clauses (and in certain circumstances Transfer Impact Assessment)</t>
  </si>
  <si>
    <t>Product Terms - Privacy and Security Terms; Section "Location of Customer Data at Rest for Core Online Services"; "Location of Customer Data, Personal Data, and Professional Services Data for EU Data Boundary Services"
DPA, Section "Data Transfers and Location" (p. 16); Appendix C - Additional Safeguards Addendum
SCC 2021 with additional provisions specific to Switzerland between MIOL and Microsoft Corp.
Amendment for Switzerland regarding Microsoft Products and Services Data Protection Addendum
Additional information (not part of the contract): Whitepaper "Compliance with EU transfer requirements for personal data in the Microsoft Cloud" (March 2023)</t>
  </si>
  <si>
    <t>Microsoft stores data at rest in the geographical region chosen by the Cloud customer - e.g. Switzerland (Zurich/Geneva). For "EU Data Boundary Services", Microsoft stores and processes Customer Data (including personal data contained therein) exclusively within the EU and EFTA. To do: Are all Services in scope EU Data Boundary Services?
In order to cover certain special cases (e.g. remote access in the event of assistance [which the customer can however prevent using the Customer Lockbox!], transfers initiated by the customer himself, transfer of limited data to identify security threats and protect the customer against them, where applicable, directory data in Entra, etc.), Microsoft is authorised (in principle), in accordance with the DPA, to transfer personal data to all countries in which Microsoft or Microsoft subcontractors are active (including the United States). Microsoft secures data transfers outside of the European Union, the European Economic Area, the United Kingdom or Switzerland with Module 3 of the EU Standard Contractual Clauses (Subcontractor to Subcontractor). These can be consulted on the Customer Trust Portal (microsoft.com, direct link: https://servicetrust.microsoft.com/ViewPage/TrustDocumentsV3?command=Download&amp;downloadType=Document&amp;downloadId=d4e2c91a-1c8f-40f6-a1ae-432f5dc2d6f5) and contain the supplements required by the FDPIC for Switzerland (on the last page (27), although these are not required per se in the Module 3 used between Microsoft Ireland and Microsoft Corp. in accordance with the FDPIC guidelines, given that the transfer is from an EU country to an unsafe third country ("onward transfer"). However, Microsoft has also implemented this.
Furthermore, Microsoft assures specifically for any exceptional transfers to the USA in the DPA that they are certified under the EU-US and the Swiss-US Data Privacy Framework. Transfers to the USA to companies that are certified are therefore deemed to be transfers to a country with an adequate level of data protection.
In addition, the DPA, in "Annex C - Additional Safeguards Addendum", provides assurances regarding Microsoft's behaviour (challenge, etc.) in the event of an injunction from the authorities requiring mandatory disclosure of personal data processed under the Data Protection Addendum. In this regard, Microsoft undertakes in the M329 Supplemental Agreement to contest requests from the authorities, including on the basis of conflicts with Swiss law.
Annex C - as supplemented by the Amendment with respect to Switzerland - also grants data subjects in Switzerland the right to seek, under certain conditions, damages from Microsoft in connection with the disclosure of personal data to authorities outside of Switzerland in violation of Chapter V of the GDPR or equivalent provisions of Swiss data protection laws. Microsoft also warrants that it has no reason to believe that it will be unable to comply with its obligations under the SCC 2021 and that it will notify the Customer in the event of any change in legislation.
Microsoft also provides a white paper that contains Microsoft's risk considerations regarding the consequences of disclosing data in the United States. This white paper may be used as a basis for any Transfer Impact Assessment. In it, Microsoft explains in detail its clarifications and thoughts on the US intelligence surveillance laws (FISA 702 and EO 12333) criticised in the Schrems II judgment of the Court of Justice of the European Union.</t>
  </si>
  <si>
    <t>P06</t>
  </si>
  <si>
    <t>P06 - Provider having appropriate information security governance</t>
  </si>
  <si>
    <t>DP.11</t>
  </si>
  <si>
    <t>Data Breach Notification</t>
  </si>
  <si>
    <t xml:space="preserve">Cloud Provider must immediately (under GDPR: within 72h) report data security breaches to Enterprise. The Cloud Services must be monitored for security breaches and optimizations must be proactively implemented.
. </t>
  </si>
  <si>
    <t>DPA, "Security Incident Notification" section (p. 16); Appendix A - Security measures
Amendment for Switzerland regarding Microsoft Products and Services Data Protection Addendum</t>
  </si>
  <si>
    <t>Microsoft monitors services for security breaches (e.g. repeated access attempts with invalid passwords) and allows the customer to perform this monitoring. In addition Microsoft logs events, checks logs regularly and improves security where necessary. Details of this can be found in Appendix A - Security Measures. In accordance with the Amendment for Switzerland, the provisions of the GDPR also apply to the equivalent provisions of the DPA. These contain an obligation for data processors to notify customers (responsible parties) of data security breaches.
Microsoft undertakes to notify the customer immediately of data security breaches, in any event within 72 hours. In addition, Microsoft undertakes to investigate and document security breaches and to allow the customer to inform data security incidents about the nature and timing of any data disclosures.</t>
  </si>
  <si>
    <t>DP.12</t>
  </si>
  <si>
    <t>Support of Enterprise</t>
  </si>
  <si>
    <t xml:space="preserve">Obligation of Cloud Provider to support Enterprise in the obligation to support requests of data subjects to exercise their data protection rights (e.g., requests for information, correction and deletion) with suitable technical and organizational measures (as well as forwarding directly received requests, if necessary). Duty to provide information and assistance to Enterprise to enable him to perform its obligations with respect to data security compliance, data security breach notification, and conducting data protection impact assessments and pre-consultations with regulatory authorities, and to provide evidence of compliance with order processing provisions. </t>
  </si>
  <si>
    <t>DPA, Attachment 1 - European Union General Data Protection Regulation Terms, Appendix A - Security measures, Information Security Incident Management
Amendment for Switzerland regarding Microsoft Products and Services Data Protection Addendum</t>
  </si>
  <si>
    <t xml:space="preserve">Microsoft is committed to all customers to provide the information and assistance required by Article 28(3) GDPR, including with respect to the customer's handling of data subject requests, compliance with the customer's data security obligations, and proof of the customer's compliance with data processing requirements. With respect to assistance in investigating, reporting and documenting data security breaches, Appendix A - Security Measures, section "Information Security Incident Management", sets forth the assistance provided by Microsoft (see below).
The information and assistance obligations are based on the GDPR standard, which goes further than the revised DPA in this respect. Protection is therefore sufficient. It would also be standard practice in the industry to specify the information to be provided in the event of a data security breach and an obligation never to respond to requests from data subjects oneself, but to forward them to the cloud customer (insofar as Microsoft can attribute them to a specific customer).
The Amendment for Switzerland clarifies that references to the GDPR in the DPA are also understood as references to Swiss data protection laws and that the provisions of the GDPR in the sub-section "Processing of personal data; GDPR" also apply where data processing is subject to Swiss data protection legislation. The assurances given in the corresponding sub-section (including those relating to assistance obligations) therefore also apply to data processing subject to Swiss data protection legislation.
</t>
  </si>
  <si>
    <t>DP.13</t>
  </si>
  <si>
    <t>Data Breach Support</t>
  </si>
  <si>
    <t>Duty of Cloud Provider to assist Enterprise in investigating, reporting and documenting data security breaches.</t>
  </si>
  <si>
    <t xml:space="preserve">DPA, Section "Security Incident Notification" (p. 16); Appendix A - Security Measures
Amendment for Switzerland regarding Microsoft Products and Services Data Protection Addendum
</t>
  </si>
  <si>
    <t xml:space="preserve">Microsoft undertakes to assist the customer in investigating, reporting and documenting data security breaches.
The Amendment for Switzerland clarifies that references to the GDPR in the DPA are also considered to be references to Swiss data protection law and that the provisions of the GDPR in the subsection "Processing of personal data; GDPR" also apply where data processing is subject to Swiss data protection law. The guarantees given in the corresponding sub-section (including those relating to assistance obligations) therefore also apply to data processing subject to Swiss data protection law.
</t>
  </si>
  <si>
    <t>Information security</t>
  </si>
  <si>
    <t>IS.02</t>
  </si>
  <si>
    <t xml:space="preserve">1. Certification by one of the approved Certification Standards
OR
2. Issuance of a current Assurance Report (Independent Audit Report)
OR
3. Successfully audited by approved auditing company </t>
  </si>
  <si>
    <t>When information classified as sensible or confidential, Cloud Provider must be able to provide at least one of the evidences mentioned.
The Business Owner decides in light of the specific case/scenario/risk exposure if one or multiple of the listed evidences must be provided.
PLUS TOLLGATE PROCESS, which may trigger a choice from the below (as deemed appropriate and necessary in light of the specific case / scenario / risk exposure):
Own Assessment, if IS.2 is not available or Systemic Relevance.
At Kick-Off each Cloud Project (which qualifies as per Tollgate Process) shall determine a meaningful selection of requirements to be checked during due diligence, depending on the specific use case and risk exposure at hand.</t>
  </si>
  <si>
    <t>Internal Documentation</t>
  </si>
  <si>
    <t>https://servicetrust.microsoft.com/</t>
  </si>
  <si>
    <t xml:space="preserve">Numerous certifications and standards are available. Audit reports are also available. These elements should be monitored on an ongoing basis. </t>
  </si>
  <si>
    <t>P11</t>
  </si>
  <si>
    <t>P11 - Provider offering adequate auditability and inspection rights</t>
  </si>
  <si>
    <t>IS.03</t>
  </si>
  <si>
    <t>Information Security Managment System (ISMS)</t>
  </si>
  <si>
    <t>Cloud Provider must have an ISMS in place including policies, standards and controls, as well as organisation and processes which oversee governance, implementation, execution and monitoring thereof. The ISMS shall be based on ISO standards of the 2700x series, and has been reviewed and approved by Cloud Provider's responsible management in the last twelve months.</t>
  </si>
  <si>
    <t xml:space="preserve">Information Security Management System for Microsoft’s Cloud Infrastructure
https://servicetrust.microsoft.com/
</t>
  </si>
  <si>
    <t>A detailed description of the MCIO's Information Security Management System (ISMS), certified to ISO standard (27001), is available in the Information Security Management System for Microsoft’s Cloud Infrastructure.
Microsoft 365 has successfully maintained their management system to high standards while transitioning to the updated ISO 27001:2022 requirements as evidenced during this assessment. The management system is part of their daily operating practices, and this was evident from speaking with various staff members as part of the interviews and reviewing objective evidence presented. Industry best practices were observed throughout the audit with staff having a clear understanding of the ISO requirements from all standards as part of their daily tasks. This audit certifies the processes that govern over Microsoft 365 (M365) services and support features, which can be purchased in a variety of combinations by customers. For a detailed list of the services in scope, they are outlined in the Microsoft Product Terms for Online Services. [...] While the ISO Audit takes place at the Microsoft corporate headquarters, because of how the M365 services are maintained, all worldwide locations of M365 are included.</t>
  </si>
  <si>
    <t>IS.04</t>
  </si>
  <si>
    <t>Classification of Information and Assets</t>
  </si>
  <si>
    <t>Cloud Provider shall have policies in place on the classification and ownership of information and assets which are relevant to the development and rendering of the Cloud Service.</t>
  </si>
  <si>
    <t>DPA Appendix A - Security measures</t>
  </si>
  <si>
    <t>Resource Inventory. Microsoft maintains an inventory of all media on which Customer Data or Professional Services Data is stored. Access to these inventories is restricted to Microsoft personnel authorized in writing.
Resource Management
- Microsoft classifies Customer Data and Professional Services Data to facilitate identification and restriction of access.
- Microsoft imposes restrictions on the printing of Customer Data and Professional Services Data and procedures for the disposal of printed materials containing such data.
- Microsoft personnel must obtain authorization from Microsoft before storing Customer Data and Professional Services Data on portable devices, remotely accessing such data, or processing such data off Microsoft premises.</t>
  </si>
  <si>
    <t>IS.05</t>
  </si>
  <si>
    <t>Independent External Audits</t>
  </si>
  <si>
    <t xml:space="preserve">Audits and assessments of Cloud Provider's processes, IT systems and IT components relevant to the development or operation of the Cloud Service, are carried out by independent third parties (e.g. certified public auditor) at least once a year. </t>
  </si>
  <si>
    <t>https://servicetrust.microsoft.com/
Cloud Infrastructure Operational Excellence &amp; Reliability - Strategy Brief
Information Security Management System for Microsoft’s Cloud Infrastructure</t>
  </si>
  <si>
    <t>Thanks to the Service Trust portal, customers always have access to an up-to-date portfolio of third-party certifications and audits relating to Microsoft's operation of online services. In addition, a public strategy brief document describes how the Microsoft Cloud Infrastructure Organisation (MCIO) guarantees the high reliability and security of the platform. The document is global in scope and covers physical readiness, robust incident management processes, service support, security, change management, compliance, data centre hardware design, networking, software and sustainability strategy. A detailed description of MCIO's ISO (27001) certified Information Security Management System (ISMS) is available.</t>
  </si>
  <si>
    <t>IS.06</t>
  </si>
  <si>
    <t>Background Checks of Personnel</t>
  </si>
  <si>
    <t xml:space="preserve">All internal and external employees of Cloud Provider with access to data of Enterprise or of the shared IT infrastructure are background checked according to local legislation and regulation by Cloud Provider prior to the start of the employment relationship. </t>
  </si>
  <si>
    <t>Microsoft Corporation - Microsoft 365
System and Organization Controls (SOC) 2 Report, 2023-2024</t>
  </si>
  <si>
    <t xml:space="preserve">Background Checks
Backgrounds checks are required and renewed every 2 years for all full-time employees and vendors internationally, as permitted by the laws of each country, before access is granted to certain eligibilities within each workstream. [...] Service administrators configure requirements, including background check, for eligibilities within each workstream. If no background check is on file, or if a background check has expired, the user receives an error indicating that the employee does not have required background check, thus preventing the employee or vendor from obtaining those eligibilities.
CA-08 – The M365 Service group works with Microsoft Human Resources and vendor companies to perform a background check on new or transferred personnel worldwide, where permitted by law before they are granted access to the M365 production assets containing customer content.
Inquired of Governance, Risk &amp; Compliance (GRC) process owners that new and transferred applicable employees and contractors are required to undergo a background check prior to being granted access to the environment.
• Obtained and inspected automation that enforces background check requirement on eligibilities that grant access to production assets.
• Obtained and inspected background check data for a selection of Microsoft personnel to ascertain that a background check was performed prior to granting access to the production assets containing customer content. 
No Exceptions Noted.
</t>
  </si>
  <si>
    <t>IS.07</t>
  </si>
  <si>
    <t>Security Training</t>
  </si>
  <si>
    <t>Cloud Provider conducts security trainings and awareness-raising programmes tailored to specific target groups on information security. Subcontractors of Cloud Provider are obliged by contract to make their employees and subcontractors aware of the specific security requirements of Cloud Provider and train their employees generally in the subject of information security.</t>
  </si>
  <si>
    <t>DPA - Processor Confidentiality Commitment
Microsoft Corporation - Microsoft 365
System and Organization Controls (SOC) 2 Report, 2023-2024</t>
  </si>
  <si>
    <t>Microsoft is required to provide regular and mandatory training and information campaigns on security and personal data protection to its employees accessing Customer Data, Professional Services Data and Personal Data in accordance with applicable Data Protection Obligations and industry standards.
Training and Accountability
M365 leverages the Microsoft Corporate SBC to provide employees with education and resources to make informed business decisions and to act on their decisions with integrity. SBC training and awareness is provided to Microsoft employees (including M365), contractors, and third parties on an ongoing basis to educate them on applicable policies, standards, and information security practices. Full-time employees must also take a mandatory SBC training course upon being hired and again on an annual basis thereafter. In addition, employees are required to participate in mandatory security and compliance trainings periodically in order to design, build, and operate secure cloud services.</t>
  </si>
  <si>
    <t>IS.08</t>
  </si>
  <si>
    <t>Physical Perimeter Security</t>
  </si>
  <si>
    <t>The perimeter of premises or buildings which house sensitive or critical information or IT infrastructure are protected in a physically solid manner and by means of appropriate security safeguards that conform to the current state of the art.</t>
  </si>
  <si>
    <t>Microsoft Compliance Checklist for Financial Institutions in Switzerland</t>
  </si>
  <si>
    <t>Microsoft limits access to facilities where information systems that process Customer Data are located to identified authorized individuals. Microsoft Online Services were built based on ISO/IEC 27001 and ISO/IEC 27018 standards, a rigorous set of global standards covering physical, logical, process and management controls. Microsoft also offers and develops a comprehensive set of standard certified and audited services. 
In particular, the following controls are in place:
- Physical access controls such as locked doors, access cards, biometrics access, etc.
- Proper approvals sought for visitors to gain access to the datacenter
- Visitors escorted by staff
- Records of visitors' activities
Microsoft datacenters are built in seismically safe zones. Environmental controls have been implemented to protect the datacenters including temperature control, heating, ventilation and air-conditioning, fire detection and suppression systems and power management systems, 24-hour monitored physical hardware and seismically-braced racks. These requirements are covered by Microsoft’s ISO/IEC 27001 accreditation.</t>
  </si>
  <si>
    <t>IS.09</t>
  </si>
  <si>
    <t>Physical Site Access Controls</t>
  </si>
  <si>
    <t>Access to premises or buildings which house sensitive or critical information or IT infrastructure is secured and monitored by means of physical site access controls in order to avoid unauthorised site access.</t>
  </si>
  <si>
    <t>IS.10</t>
  </si>
  <si>
    <t>Segregation of Enterprise Data in jointly used Resources</t>
  </si>
  <si>
    <t>Data is separated securely and strictly on jointly used virtual and physical resources (storage network, memory) according to a documented concept in order to guarantee confidentiality and integrity of data.</t>
  </si>
  <si>
    <t>https://learn.microsoft.com/en-us/compliance/assurance/assurance-microsoft-365-isolation-controls?view=o365-worldwide</t>
  </si>
  <si>
    <t xml:space="preserve">For all of its Online Services, Microsoft logically isolates customer data from the other data Microsoft holds. Data storage and processing for each tenant is segregated through an “Active Directory” structure, which isolates customers using security boundaries (“silos”). The silos safeguard the customer’s data such that the data cannot be accessed or compromised by co-tenants. </t>
  </si>
  <si>
    <t>IS.11</t>
  </si>
  <si>
    <t>Handling of Vulnerabilities, Malfunctions and Errors - Penetration Tests</t>
  </si>
  <si>
    <t xml:space="preserve">Cloud Provider performs penetration tests at least once a year. The penetration tests are carried out according to documented test methods and include the infrastructure components defined to be critical to the secure operation of the Cloud Service.
</t>
  </si>
  <si>
    <t xml:space="preserve">Microsoft Compliance Checklist for Financial Institutions in Switzerland
</t>
  </si>
  <si>
    <t xml:space="preserve">Microsoft conducts penetration tests to enable continuous improvement of incident response procedures. These internal tests help Microsoft cloud services security experts create a methodical, repeatable, and optimised stepwise response process and automation.
</t>
  </si>
  <si>
    <t>IS.12</t>
  </si>
  <si>
    <t>Data Location</t>
  </si>
  <si>
    <t>Enterprise is able to determine the locations (city/country) of the data processing and storage including data backups. If a Cloud Provider renders its services at/from several sites, Cloud Provider needs to be able to define precisely at which site the service is rendered and the data is processed.</t>
  </si>
  <si>
    <t>Product Terms, Privacy and Security Terms
General information: https://www.microsoft.com/de-ch/trust-center/privacy/data-location
Microsoft 365: 
https://learn.microsoft.com/de-ch/microsoft-365/enterprise/o365-data-locations?view=o365-worldwide</t>
  </si>
  <si>
    <t xml:space="preserve">For Core Online Services, Microsoft will store Customer Data at rest in certain major geographic areas (each a geographic area) as follows, unless otherwise provided in the specific terms of the Online Service:
Office 365 Services. If Customer provisions its tenant in Australia, Brazil, Canada, the European Union, France, Germany, India, Japan, Norway, Qatar, South Africa, South Korea, Sweden, Switzerland, the United Kingdom, the United Arab Emirates, or the United States, Microsoft will store the following Customer Data at rest only within that Geo: (1) Exchange Online mailbox content (e-mail body, calendar entries, and the content of e-mail attachments), (2) SharePoint Online site content and the files stored within that site, (3) files uploaded to OneDrive for Business, (4) Microsoft Teams chat messages (including private messages, channel messages, meeting messages and images used in chats), and for customers using Microsoft Stream (Classic) (on SharePoint) meeting recordings, and (5) any stored content of interactions with Microsoft 365 Copilot to the extent not included in the preceding commitments. If Customer purchases an Advanced Data Residency subscription, then Microsoft will store certain Customer Data at rest in the applicable Geo in accordance with this section and the “Advanced Data Residency Commitments” section of the product documentation at https://aka.ms/adroverview. 
</t>
  </si>
  <si>
    <t>P08</t>
  </si>
  <si>
    <t>P08 - Provider being committed to availability and continuity</t>
  </si>
  <si>
    <t>IS.13</t>
  </si>
  <si>
    <t>Data Backup and Restore</t>
  </si>
  <si>
    <t>Policies and instructions with technical and organisational measures for the regular backup (as well as snapshots, where applicable) and restoration of data. Access to the data backed up is limited to authorised personnel.</t>
  </si>
  <si>
    <t>Microsoft regularly backs up infrastructure data to Microsoft 365 and periodically validates data restoration for disaster recovery purposes. Backup standards and policies, procedures and controls are verified, documented and audited both internally and by third-party assessors.
CA-49 – Procedures have been established for local redundant storage and/or other redundancy measures supporting the availability of applications and customer content.
•  Inquired of Data Redundancy and Restoration process owners that processes have been established for data redundancy and restorations.
• Obtained and inspected evidence for a selection of replications to ascertain that data redundancy and replication were occurring according to defined procedures and alternative data/application instances were available for restoration or failover.
No Exceptions Noted</t>
  </si>
  <si>
    <t>IS.14</t>
  </si>
  <si>
    <t>Security Incident Management</t>
  </si>
  <si>
    <t xml:space="preserve">Policies and instructions with technical and organisational measures are in place to ensure a fast, effective and proper response to all known security incidents. After a security incident has been processed, the solution is documented and reported to Enterprises affected. 
</t>
  </si>
  <si>
    <t>Microsoft Corporation - Microsoft 365
System and Organization Controls (SOC) 2 Report, 2023-2024
https://learn.microsoft.com/en-us/compliance/assurance/assurance-security-incident-management</t>
  </si>
  <si>
    <t>Security Incident Monitoring
M365 has implemented incident response procedures, which consist of technical mechanisms, organizational infrastructure, and other procedures to detect, respond, and deter security incidents. The M365 incident management technical infrastructure includes monitoring systems for detecting and alerting M365 personnel of security events and incidents. A monitoring agent is installed on each server at the time of server build-out to transfer the security logs to the Security Incident Response (SIR) team, which identifies potential incidents and serves as a central repository for investigations. Incidents posing significant risk to the environment are prioritized for response and mitigation.
Additionally, each service team has on-call personnel covering a 24/7 schedule. If an incident is assigned a high enough severity, applicable contingency plans are invoked. When a contingency plan is invoked, the incident manager on shift works with the M365 Security team to implement the contingency plan.
CA-26 – Processes and procedures have been established to report security incidents to the Security team. Security incidents are identified and tracked in an incident tracking system.
•  Inquired of Monitoring and Incident management process owners that processes for identifying, reporting, and responding to security incidents have been established.
• Obtained and inspected incident documentation for a selection of incidents to ascertain that identified security incidents were documented within an incident tracking system and resolved.
• Inquired of Monitoring and Incident management process owners that processes for addressing security incidents have been established and include processes for escalation and review.
• Obtained and inspected incident documentation for a selection of incidents to ascertain that security incidents were escalated and reviewed by the appropriate team and required action was taken.
No Exceptions Noted</t>
  </si>
  <si>
    <t>IS.15</t>
  </si>
  <si>
    <t>System and Data Access</t>
  </si>
  <si>
    <t>Role and rights concept based on the business and security requirements of Cloud Provider as well as a policy for the management of system and data access authorisations are documented, communicated and provided and address the following areas:
• Granting and change (provisioning) of data access authorisations on the basis of the "least-privilege principle" and as is necessary for performing the required tasks ("need-to-know principle")
• Separation of functions between operative and controlling functions ("separation of duties")
• Separation of functions in the administration of roles, approval and granting of data access authorisations</t>
  </si>
  <si>
    <t>Microsoft Compliance Checklist for Financial Institutions in Switzerland
DPA Appendix A – Security Measures</t>
  </si>
  <si>
    <t xml:space="preserve">Microsoft restricts access to Customer Data only to those people who need such access to perform their job function and maintains a record of security privileges of individuals having access to Customer Data. Neither Microsoft nor subcontractors have standing administrative access to Customer Data. Microsoft Cloud operates with ”Zero standing ADMIN” a.k.a. ”Least Privilege”, where administrative access is controlled by an authentication procedure (called ”Lockbox”), for example, in the case of Customer instructing Microsoft to perform a support task that requires the employee to have privileges (that could, but does not always) allow access that could expose them to Customer Data. The allocation of administrative access must thus be established through several links, time-boxes, and full audit log - and if Customer so wishes, it can also include final approval with Customer, through establishing an extended ”lockbox” process, called ”Customer Lockbox”.
Microsoft applies strict controls over access to customer data. Access to the IT systems that store customer data is strictly controlled via role-based access control (RBAC) and lock box processes. Access control is an automated process that follows the separation of duties principle and the principle of granting least privilege. This process ensures that the engineer requesting access to these IT systems has met the eligibility requirements, such as a background screen, required security training, and access approvals. In addition, the access levels are reviewed on a periodic basis to ensure that only users who have appropriate business justification have access to the systems. This process ensures that the engineer requesting access to these IT systems has met the eligibility requirements. In addition, the Online Services include built-in approved Windows PowerShell Scripts, which minimise the access rights needed and the surface area available for misconfiguration.
</t>
  </si>
  <si>
    <t>IS.16</t>
  </si>
  <si>
    <t>Password Requirements</t>
  </si>
  <si>
    <t xml:space="preserve">Security parameters on the network, operating system (host and guest), database and application level (where relevant to the Cloud Service) are configured appropriately to avoid unauthorised access.
If no two-factor authentication or use of one-time passwords is possible, the use of secure passwords on all levels and devices (including mobile devices) under Cloud Provider's responsibility is forced technically or must be ensured organisationally in a password policy. </t>
  </si>
  <si>
    <t>Authentication
Internal users are authenticated using Remote Desktop Services and must be authenticated using a two-factor authentication mechanism that includes a smartcard with PIN to log into the RDG. After logging in to the RDG, the user must enter his/her production account user ID and password to access production servers. The corporate password requirements are defined and configured within code and passwords are automatically generated. These requirements include password complexity, length, history, and duration. Additionally, internal users can gain temporary access to elevated roles allowing access to customer content via the JIT methods described above. For those services that only use JIT elevations to access the environment with no standing access, there are requirements built into the JIT tools for generating onetime complex passwords for authenticating into these environments.
External Users – Microsoft provides various options to enable the authentication mechanism for end users and M365 customers. Each external entity is responsible for substantiating that the mechanism is configured and operating, as well as enforcing the use of strong passwords.
CA-34 – Identity of users is authenticated to M365 Services. The use of passwords incorporates policy on periodic change and password complexity.
• Inquired of Logical Access control owners that authentication processes and password policies are enforced.
• Observed system configuration settings for a selected server for each service to ascertain that authentication polices regarding change intervals and complexity are being enforced.
Exchange (EXO) and Microsoft Teams
Exception Noted. For 1 sampled server selected for testing, local password paraments were not configured according to a centralized policy.
All Other Services
No Exceptions Noted</t>
  </si>
  <si>
    <t>IS.17</t>
  </si>
  <si>
    <t>Business Continuity Management</t>
  </si>
  <si>
    <t>Framework for planning the business continuity and disaster recovery is introduced, documented and applied. The planning depends on established standards which is documented comprehensibly in a "statement of applicability". Business continuity and contingency plans are verified, updated and tested at regular intervals (at least once a year) or after essential organisational or environment-related changes.</t>
  </si>
  <si>
    <t xml:space="preserve">Microsoft Corporation - Microsoft 365
System and Organization Controls (SOC) 2 Report, 2023-2024
</t>
  </si>
  <si>
    <t>ELC-09 - Microsoft’s Enterprise Business Continuity program is intended to ensure that Microsoft is ready to mitigate risks and vulnerabilities and respond to a major disruptive event in a manner that enables the business to continue to operate in a safe, predictable, and reliable way. The EBCM charter provides a strategic direction and leadership to all Microsoft Engineering organizations. EBCM is governed through the Program Management Office to ensure that the program adheres to a coherent long-term vision and mission, and is consistent with enterprise program standards, methods, policies, and metrics.
• Inquired of Business Continuity process owners to ascertain that M365 teams participate in the Enterprise Business Continuity program and abide by the EBCM charter.
• Obtained and inspected that for a selection of failover tests, that the test was completed as designed, and that any issues identified were assigned to an appropriate owner and being tracked to resolution.
• Obtained and inspected program standards and noted it covered backups and disaster recovery strategies.
No Exceptions Noted</t>
  </si>
  <si>
    <t>IS.18</t>
  </si>
  <si>
    <t>Secure Deletion of Data</t>
  </si>
  <si>
    <t>Both when changing storage media for maintenance purposes and upon request of Enterprise or the termination of the contract relationship, the content data of Enterprise, including the data backups and the meta data (as soon as they are no longer required for the proper documentation of the accounting and billing), is deleted completely. The methods used for this (e.g. by overwriting data several times, deletion of the key) prevent the data from being restored via forensic methods.</t>
  </si>
  <si>
    <t>Microsoft Compliance Checklist for Financial Institutions in Switzerland
https://learn.microsoft.com/en-us/compliance/assurance/assurance-data-retention-deletion-and-destruction-overview</t>
  </si>
  <si>
    <t>During the term of the agreement as well as upon expiration or termination, the customer can extract its data related to its use of the Online Services. As set out in the Product Terms, Microsoft will retain customer data stored in the Online Service in a limited function account for 90 days after expiration or termination of the customer’s subscription so that the customer may extract the data. After the 90-day retention period ends, Microsoft will disable the customer’s account and delete the customer data. Microsoft will disable the account and delete customer data from the account no more than 180 days after expiration or termination of customer’s use of an Online Service. In the event of a termination and where a customer chooses to migrate to a different online service, customers may request that Microsoft provides assistance in such transition through Microsoft’s Professional Services organization. Customers may also request migration or transition assistance and support from Microsoft’s Professional Services organization at any time during the extended service period.
Microsoft uses best practice procedures and a wiping solution that is NIST 800-88, ISO/IEC 27001, ISO/IEC 27018, SOC1 and SOC2 compliant. For hard drives that cannot be wiped it uses a destruction process that destroys it (i.e. shredding) and renders the recovery of information impossible (e.g., disintegrate, shred, pulverize, or incinerate). The appropriate means of disposal is determined by the asset type. Records of the destruction are retained.
All Microsoft online services utilise approved media storage and disposal management services. Paper documents are destroyed by approved means at the pre-determined end-of-life cycle. In its contracts with customers, Microsoft commits to disabling a customer’s account and deleting customer data from the account no more than 180 days after the expiration or termination of the Online Service.
“Secure disposal or re-use of equipment and disposal of media” is covered under the ISO/IEC 27001 standards against which Microsoft is certified.</t>
  </si>
  <si>
    <t>P07</t>
  </si>
  <si>
    <t>P07 - Provider being committed to secured and encrypted communications</t>
  </si>
  <si>
    <t>IS.19</t>
  </si>
  <si>
    <t>Encryption and Key Management</t>
  </si>
  <si>
    <t>Policies and instructions with technical and organisational safeguards for encryption procedures (for data in transit and at rest) and key management are documented in which the following aspects are described:
• Using strong encryption procedures (e.g. AES) and the use of secure network protocols that correspond to the state of the art (e.g. TLS, IPsec, SSH)
• Risk-based regulations for the use of encryption which are compared to schemes for the classification of information and take the communication channel, type, strength and quality of the encryption into account
• Requirements for the secure generation, storage, archiving, retrieval, distribution, withdrawal and deletion of the keys
• Taking the relevant legal and regulatory obligations and requirements into consideration</t>
  </si>
  <si>
    <t>Data Transmission (Encryption)
Encryption between Microsoft employee and datacenter connection
RDG connections are configured to establish Secure Socket Layer (SSL) connections between the internal users and the server. The SSL encryption algorithm is Federal Information Processing Standard (FIPS) 140 compliant.
Additionally, access to the M365 applications and support services environments by Microsoft employees to both the RDG and the service servers is encrypted using the defined encryption settings and protocols described above. This encryption is managed by the M365 Remote Access team.
Encryption between client and Microsoft datacenter connection
Based on the customer’s data connection request, the encrypted connection is configured through the Microsoft network between the client and the desired M365 application and support services. The encryption levels are set by the customer, but each M365 service team has a specified and maintained listing of allowable encryption protocols that the customer may use.
Encryption between Microsoft datacenters
Each service team is responsible for establishing secured and encrypted connections across datacenters. Teams that use an Azure PaaS subscription rely on Azure to configure and manage encryption settings.
Data at Rest (Encryption)
Customer content at rest in the M365 environment is encrypted at rest utilizing full disk encryption or file level encryption. The data is encrypted using BitLocker for disk level encryption and custom code built into the applications and supporting services for file level encryption. For example. SPO encrypts at the per-document level, and EXO provides mailbox level encryption by default. Additionally, teams that store data on Azure Blob storage utilize Azure’s built-in encryption at rest.
Data Segregation
Customer content is stored and processed on a shared database which is logically segregated using program logic and a different customer identifier.</t>
  </si>
  <si>
    <t>IS.20</t>
  </si>
  <si>
    <t>Communication Security</t>
  </si>
  <si>
    <t>Cloud Provider has implemented technical measures which are suitable to promptly detect and respond to network-based attacks on the basis of irregular incoming or outgoing traffic patterns (e.g. by MAC spoofing and ARP poisoning attacks) and/or Distributed Denial- of-Service (DDoS) attacks.</t>
  </si>
  <si>
    <t>Network Problem Management
Microsoft Datacenters’ Global Networking Services (GNS) has designated teams (i.e., Problem Management, Network Escalations, and Network Security) to identify and address security alerts and incidents. GNS is responsible for identifying and analyzing potential problems and issues in the Microsoft 365 Services networking environment.</t>
  </si>
  <si>
    <t>IS.21</t>
  </si>
  <si>
    <t>Data Transmission</t>
  </si>
  <si>
    <t>Cloud Provider has implemented technical and organisational measures in order to protect the transmission of data against unauthorised interception, manipulation, copying, modification, redirection or destruction (e.g. use of encryption, firewalls etc).</t>
  </si>
  <si>
    <t xml:space="preserve">Data Transmission (Encryption)
Encryption between Microsoft employee and datacenter connection
RDG connections are configured to establish Secure Socket Layer (SSL) connections between the internal users and the server. The SSL encryption algorithm is Federal Information Processing Standard (FIPS) 140 compliant.
Additionally, access to the M365 applications and support services environments by Microsoft employees to both the RDG and the service servers is encrypted using the defined encryption settings and protocols described above. This encryption is managed by the M365 Remote Access team.
Encryption between client and Microsoft datacenter connection
Based on the customer’s data connection request, the encrypted connection is configured through the Microsoft network between the client and the desired M365 application and support services. The encryption levels are set by the customer, but each M365 service team has a specified and maintained listing of allowable encryption protocols that the customer may use.
Encryption between Microsoft datacenters
Each service team is responsible for establishing secured and encrypted connections across datacenters. Teams that use an Azure PaaS subscription rely on Azure to configure and manage encryption settings.
</t>
  </si>
  <si>
    <t>IS.22</t>
  </si>
  <si>
    <t>Use of APIs and Industry Standards</t>
  </si>
  <si>
    <t>In order to guarantee the interoperability of Cloud Services, data regarding documented input and output interfaces and in recognised industry standards (e.g. the Open Virtualization Format for virtual appliances) is available in order to support the communication between different components and the migration of applications and data.</t>
  </si>
  <si>
    <t xml:space="preserve">Interoperability is secured. </t>
  </si>
  <si>
    <t>P10 - Provider garanteeing backsourcing and no lockin</t>
  </si>
  <si>
    <t>IS.23</t>
  </si>
  <si>
    <t>Export of Data</t>
  </si>
  <si>
    <t>Enterprise can request the data to which they are entitled according to the contractual framework conditions, from Cloud Provider and receives them in processable, non-proprietary electronic standard formats such as CSV or XML.</t>
  </si>
  <si>
    <t>DPA - Data Retention and Deletion (p.18)</t>
  </si>
  <si>
    <t>During the term of the contract, as well as on its expiry or termination, the customer may extract data relating to his use of the online services.</t>
  </si>
  <si>
    <t>IS.24</t>
  </si>
  <si>
    <t>Secure Data Import and Export</t>
  </si>
  <si>
    <t>Cloud Provider uses secure network protocols for the import and export of information as well as for the management of the service in order to ensure the integrity, confidentiality and availability of the transported data.</t>
  </si>
  <si>
    <t>Microsoft Corporation - Microsoft 365
System and Organization Controls (SOC) 2 Report, 2023- 2024
Microsoft Compliance Checklist for Financial Institutions in Switzerland</t>
  </si>
  <si>
    <t>Network Configuration Monitoring
Microsoft Datacenters’ GNS team has implemented procedural and technical standards for the deployment of network devices. These standards include baseline configurations for network devices, network architecture, and approved protocols and ports. GNS regularly monitors network devices for compliance with technical standards and potentially malicious activity.
Secure infrastructure: Microsoft uses multiple encryption methods, protocols, and algorithms across its products and services to help provide a secure path for data to travel through the infrastructure, and to help protect the confidentiality of data that is stored within the infrastructure. Microsoft uses some of the strongest, most secure encryption protocols in the industry to provide a barrier against unauthorised access to our data. Proper key management is an essential element in encryption best practices, and Microsoft helps ensure that encryption keys are properly secured. Protocols and technologies examples include:
a. Transport Layer Security (TLS), which uses symmetric cryptography based on a shared secret to encrypt communications as they travel over the network.
b. Internet Protocol Security (IPsec), an industry-standard set of protocols used to provide authentication, integrity, and confidentiality of data at the IP packet level as it’s transferred across the network.
c. Office 365 servers using BitLocker to encrypt the disk drives containing log files and customer data at rest at the volume-level. BitLocker encryption is a data protection feature built into Windows to safeguard against threats caused by lapses in controls (e.g., access control or recycling of hardware) that could lead to someone gaining physical access to disks containing customer data.
d. BitLocker deployed with Advanced Encryption Standard (AES) 256-bit encryption on disks containing customer data in Exchange Online, SharePoint Online, and Skype for Business. Advanced Encryption Standard (AES)-256 is the National Institute of Standards and Technology (NIST) specification for a symmetric key data encryption that was adopted by the US government to replace Data Encryption Standard (DES) and RSA 2048 public key encryption technology.
e. BitLocker encryption that uses AES to encrypt entire volumes on Windows server and client machines, which can be used to encrypt Hyper-V virtual machines when a virtual Trusted Platform Module (TPM) is added. BitLocker also encrypts Shielded VMs in Windows Server 2016, to ensure that fabric administrators cannot access the information inside the virtual machine. The Shielded VMs solution includes the Host Guardian Service feature, which is used for virtualization host attestation and encryption key release.</t>
  </si>
  <si>
    <t>IS.25</t>
  </si>
  <si>
    <t>Malware Protection</t>
  </si>
  <si>
    <t>The logical and physical IT systems which Cloud Provider uses for the development and rendering of the Cloud Service as well as the network perimeters which are subject to the Cloud pprovider's area of responsibility are equipped with anti-virus protection and repair programs which allow for a signature- and behaviour-based detection and removal of malware.</t>
  </si>
  <si>
    <t>Antimalware
Through the server build-out process, each application and supporting service has an anti-malware agent installed. The anti-malware agent is configured to obtain the latest available definition files on the master anti-malware server hosted within the service team’s AD domain. If there are issues related to the agent synchronization process with the master server, the individual server’s anti-malware agent automatically notifies the SIR team, and the reported issue is analyzed and resolved.
CA-45 – Antimalware detects and prevents introduction of known vulnerabilities and quarantines infected systems. Antimalware signatures are updated as available.
• Inquired of Operations and Security process owners to ascertain that antimalware has been installed, is running, and is up to date within the M365 environment.
• Obtained and inspected that for a selection of one server per service team, antimalware programs have been installed, are running, and are up to date.
No Exceptions Noted</t>
  </si>
  <si>
    <t>E04</t>
  </si>
  <si>
    <t>E04 - Enterprise having set adequate procedures to use the Cloud Service</t>
  </si>
  <si>
    <t>IS.26</t>
  </si>
  <si>
    <t>Logging and Monitoring</t>
  </si>
  <si>
    <t>Policies and instructions with technical and organisational measures are documented and communicated in order to log events on all assets which are used for the development or operation of the Cloud Service. The logging includes defined events which may impair the security and availability of the Cloud Service, including logging the activation, stopping and pausing of different logs.</t>
  </si>
  <si>
    <t>Service Monitoring. Microsoft security personnel verify logs at least every six months to propose remediation efforts if necessary.</t>
  </si>
  <si>
    <t>IS.27</t>
  </si>
  <si>
    <t>System Hardening</t>
  </si>
  <si>
    <t>System components which are used for the rendering of the Cloud Service are hardened according to generally established and accepted industry standards. The hardening instructions used are documented as well as the implementation status.</t>
  </si>
  <si>
    <t>Cloud Computing Compliance Criteria Catalogue (C5) Report, 2023-2024</t>
  </si>
  <si>
    <t>Azure platform:
OPS-23 System components in the production environment used to provide the cloud service under the Cloud Service Provider's responsibility are hardened according to generally accepted industry standards. The hardening requirements for each system component are documented.
If non-modifiable ("immutable") images are used, compliance with the hardening specifications as defined in the hardening requirements is checked upon creation of the images. Configuration and log files regarding the continuous availability of the images are retained.
Complementary Subservice Organization Controls
CSOC - Microsoft Azure - Microsoft Azure is responsible for the enforcement of hardening standards to the platform services supporting M365.</t>
  </si>
  <si>
    <t>IS.28</t>
  </si>
  <si>
    <t>Ongoing Supervision</t>
  </si>
  <si>
    <t>Measures must be taken to test data security during ongoing operation. Annual internal or external audits or privacy reports as per IS.02 are required.</t>
  </si>
  <si>
    <t>https://www.microsoft.com/en-us/trustcenter/guidance/risk-assessment</t>
  </si>
  <si>
    <t>Microsoft’s cloud services are subject to regular independent third party audits, including SSAE16 SOC1 Type II, SSAE SOC2 Type II, ISO/IEC 27001, ISO/IEC 27002 and ISO/IEC 27018. Rigorous third-party audits, including by Deloitte, validate the adherence of the cloud services to the strict requirements of these standards. Copies of these audit reports are available at https://www.microsoft.com/en-us/trustcenter/guidance/risk-assessment.</t>
  </si>
  <si>
    <t>IS.29</t>
  </si>
  <si>
    <t>Procurement, development and maintenance of information systems</t>
  </si>
  <si>
    <t>Policies and instructions with technical and organisational measures are documented and communicated for the proper development and/or procurement of information systems, describing at least the following aspects:
- Security in software development methods (e.g. OWASP)
- Security of development environment
- Programming policies for each programming language used
- Security in version control</t>
  </si>
  <si>
    <t>Security Development Lifecycle
M365 environments follow the standard Microsoft Security Development Lifecycle (SDL) process which includes, at a minimum, risk assessment, testing, approval, and documentation. The SDL process includes security development requirements, which are intended to reduce the number of security-related bugs that appear in the design, code, and documentation associated with a software release, as well as to detect and remove those bugs as early in the SDL as possible.
Risk assessment and design review occurs in a Change Advisory Board entitled “Office Hours” whose members formally “Approve” or “Deny” any major or significant change prior to implementation. Members include representatives from Compliance, Security, and Microsoft Legal teams.
Testing, including code reviews, occurs during the development and build processes. Results of the tests, reviews, and approvals are tracked through ticketing systems used by each team. These ticketing systems are listed in the Software section above.
C5-CA-01 – Microsoft has policies documented to cover the development of information systems within the M365 environment. Policies are communicated to M365 service teams and cover the following:
- Security standards
- Security Development Lifecycle
- Version control
- Programming policies
• Inquired of Governance, Risk &amp; Compliance (GRC) process owners to understand the policies covering the development of information systems within the M365 environment.
• Obtained and inspected the M365 Information Security Policy and noted that it covered the following topics: Security Standards, Security Development Lifecycle, Version Control, Backups, Vulnerabilities, and Programming Policies.
No Exceptions Noted</t>
  </si>
  <si>
    <t>Legal sourcing</t>
  </si>
  <si>
    <t>LC.01</t>
  </si>
  <si>
    <t>Governmental Access - Insights</t>
  </si>
  <si>
    <t>Cloud Provider offers sufficient insight into its operations and policies regarding government access to data that allows Enterprise to make an informed decision on this issue.
Seek internal Sign-Off on risks involved with potential governmental access abroad (e.g. US CLOUD Act, EU e-evidence Regulation, etc.)</t>
  </si>
  <si>
    <t>DPA, Appendix C – Additional Safeguards Addendum
Amendment for Switzerland regarding Microsoft Products and Services Data Protection Addendum
In addition: transparency reports and Microsoft Law Enforcement Requests Report (https://www.microsoft.com/en-us/corporate-responsibility/reports/government-requests/customer-data)</t>
  </si>
  <si>
    <t>It must be assumed that Microsoft Ireland Operations Ltd, as a company in the Microsoft group (an American group), is in some cases in the area of influence of the US CLOUD Act. The powers of the American criminal prosecution authorities (and not the intelligence services!) governed by the US CLOUD Act could therefore, in certain cases, lead to information located on servers outside the United States being taken into account in American criminal proceedings. In the United States, there are processes for this purpose that are precisely defined by the rule of law, and which are not to be contested from either a data protection or a procedural law perspective (the Court of Justice of the EU did not challenge the processes relating to the US CLOUD Act in the Schrems II judgment, for example).
What is decisive here is whether Microsoft is contractually bound to a company or authority concerned to conscientiously prevent this possibility of access to the company's or authority's protected data, and to refer US state actors directly to the company or authority.
It can be seen that Microsoft is doing everything legally possible in its contracts to prevent the criminal prosecution authorities from directly accessing the data of customers of the company or authority located outside the United States. To this end, the contracts provide for the following cascade:
1. In principle, Microsoft will not grant any third party direct, indirect, global or unlimited access to data.
2. Microsoft will not provide encryption keys or means of circumventing encryption to third parties.
3. Microsoft will in all cases endeavour to refer law enforcement authorities directly to the Customer. Microsoft undertakes to make all reasonable efforts to this effect.
4. If Microsoft is nevertheless required to provide data to law enforcement authorities, Microsoft will:
   a.) undertake all legitimate efforts to challenge disclosure on the grounds of legal defects under the law of the requesting law enforcement authority (in the context of the US CLOUD Act, these would be procedural defects in the United States) or relevant conflicts with Swiss law (i.e., also conflicts with Swiss law and Swiss blocking statutes of Art. 271 of the Swiss Penal Code, etc.); and
   b.) if all this is unsuccessful, to inform the customer immediately. Microsoft will then undertake all legitimate efforts to ensure that this notification is respected.
From a contractual point of view, we can therefore conclude that Microsoft undertakes to do everything in its power to prevent disclosure under the CLOUD Act.
The information and quantitative data available, which are credible and trustworthy, indicate that:
a) access under the US CLOUD Act in the context of Microsoft's online services is quite exceptional,
b) it is mainly, if not almost exclusively, access to private individual accounts and not to corporate account data,
This also shows that there is no reason to doubt Microsoft's intention to comply fully with its contractual obligations.
In conclusion, it can therefore be stated that the likelihood of access to data located in Switzerland under the US CLOUD Act is practically non-existent.</t>
  </si>
  <si>
    <t>LC.02</t>
  </si>
  <si>
    <t>Governmental Access - Handling</t>
  </si>
  <si>
    <t>Agreements on how Cloud Provider will respond to requests from authorities or procedures related to the handover or transfer of protected information processed in the cloud.</t>
  </si>
  <si>
    <t xml:space="preserve">Appendix C - Addendum on Additional Safeguards contains assurances regarding Microsoft's conduct (including challenging) in the event of a court order compelling disclosure of personal data processed under the Data Protection Addendum.
Microsoft has demonstrated in the past that it is prepared to, and does, challenge warrants and subpoenas. In addition, Microsoft undertakes to inform the customer of requests from the authorities (or other third parties) (to the extent Microsoft is permitted to do so). In accordance with the Amendment for Switzerland, the challenge is extended to incompatibility with Swiss law, i.e. Microsoft must challenge by all legal means the incompatibility of a data outflow with any "Swiss Blocking Statutes". This is a very significant obstacle.
Microsoft regularly publishes country-by-country transparency reports on the number and type of requests received from prosecuting authorities (Microsoft Law Enforcement Requests Report). Microsoft also publishes the number of requests received from the American secret services (Microsoft U.S. National Security Orders Report).
</t>
  </si>
  <si>
    <t>LC.03</t>
  </si>
  <si>
    <t>Cloud Provider Location</t>
  </si>
  <si>
    <t>Country of incorporation of the contracting party entity of Cloud Provider. Check for specifics of local law if not Switzerland.</t>
  </si>
  <si>
    <t xml:space="preserve">Microsoft Customer Agreement (MCA)
Amendment for Switzerland regarding Microsoft Products and Services Data Protection Addendum 
</t>
  </si>
  <si>
    <t>The entity of the contracting party is: Microsoft Ireland Operations Ltd, Dublin, Ireland
Nothing specific was found to prevent contracting with an Irish company.</t>
  </si>
  <si>
    <t>LC.04</t>
  </si>
  <si>
    <t>Governing Law and Place of Jurisdiction</t>
  </si>
  <si>
    <t>Applicable law governing the Cloud Service agreement and Place of Jurisdiction. Check for specifics of local law if not Switzerland.</t>
  </si>
  <si>
    <t xml:space="preserve">Microsoft Customer Agreement (MCA), Miscellaneous
</t>
  </si>
  <si>
    <t xml:space="preserve">This Agreement will be governed by and construed in accordance with the laws of Ireland. The 1980 United Nations Convention on Contracts for the International Sale of Goods and its related instruments will not apply to this Agreement.
If Microsoft brings the action, the venue will be where the Customer has its headquarters. 
If Customer brings the action against Microsoft or any Microsoft Affiliate located in Europe, and not also against Micorosoft or a Microsoft Affiliate located outside of Europe, the venue will be Ireland.
</t>
  </si>
  <si>
    <t xml:space="preserve">P09 - Provider having set adequate IAM procedures
</t>
  </si>
  <si>
    <t>LC.05</t>
  </si>
  <si>
    <t>Confidentiality</t>
  </si>
  <si>
    <t xml:space="preserve">All data uploaded, saved, produced and/or processed in Cloud Service should be treated as confidential information, unless Enterprise specifically allows otherwise. Some providers use Enterprise data to provide market intelligence and benchmarking on things like contract labor rate trends etc. </t>
  </si>
  <si>
    <t>Microsoft Customer Agreement (MCA), Confidentiality
DPA</t>
  </si>
  <si>
    <t>A distinction is made between the confidentiality of customer data and the confidentiality of information exchanged between the parties. Microsoft treats all data downloaded, stored, produced and/or processed (Customer Data) as confidential and guarantees its confidentiality. Microsoft employees (and subcontractors) are not authorized to access the content of Customer Data. 
MCA, Confidentiality
a.	Confidential Information. “Confidential Information” is non-public information that is designated “confidential” or that a reasonable person should understand is confidential, including, but not limited to, Customer Data, Professional Services Data, the terms of this Agreement, and Customer’s account authentication credentials. Confidential Information does not include information that (1) becomes publicly available without a breach of a confidentiality obligation; (2) the receiving party received lawfully from another source without a confidentiality obligation; (3) is independently developed; or (4) is a comment or suggestion volunteered about the other party’s business, products, or services.
b.	Protection of Confidential Information. Each party will take reasonable steps to protect the other’s Confidential Information and will use the other party’s Confidential Information only for purposes of the parties’ business relationship. Neither party will disclose Confidential Information to third parties, except to its Representatives, and then only on a need-to-know basis under nondisclosure obligations at least as protective as this Agreement. Each party remains responsible for the use of Confidential Information by its Representatives and, in the event of discovery of any unauthorized use or disclosure, must promptly notify the other party. The Product Terms and DPA provide additional terms regarding the disclosure and use of Customer Data.
c.	Disclosure required by law. A party may disclose the other’s Confidential Information if required by law, but only after it notifies the other party (if legally permissible) to enable the other party to seek a protective order.
d.	Residual information. Neither party is required to restrict work assignments of its Representatives who have had access to Confidential Information. Each party agrees that the use of information retained in Representatives’ unaided memories in the development or deployment of the parties’ respective products or services does not create liability under this Agreement or trade secret law, and each party agrees to limit what it discloses to the other accordingly.
e.	Duration of Confidentiality obligation. These obligations apply: (1) for Customer Data, until it is deleted from the Online Services; and (2) for all other Confidential Information, for a period of five years after a party receives the Confidential Information.
DPA 
Processor Confidentiality Commitment
Microsoft will ensure that its personnel engaged in the processing of Customer Data, Professional Services Data, and Personal Data (i) will process such data only on instructions from Customer or as described in this DPA, and (ii) will be obligated to maintain the confidentiality and security of such data even after their engagement ends. Microsoft shall provide periodic and mandatory data privacy and security training and awareness to its employees with access to Customer Data, Professional Services Data, and Personal Data in accordance with applicable Data Protection Requirements and industry standards.</t>
  </si>
  <si>
    <t>LC.06</t>
  </si>
  <si>
    <t>Data Security Standards</t>
  </si>
  <si>
    <t>Agreement should contractually ensure that Cloud Provider conforms to certain cloud security standards (as provided in Security Review). I.e. backing up of data security standards as purported in RFI/RFP. Refer to Section Information Security.</t>
  </si>
  <si>
    <t>Refer to IS Section</t>
  </si>
  <si>
    <t>LC.08</t>
  </si>
  <si>
    <t>Access to Data</t>
  </si>
  <si>
    <t>Enterprise data (irrespective if Personal Data or other data) is an asset of Enterprise and therefore should be available for download and transfer at no additional cost and at any time. The data transfer mechanism (batch, real time) and the format (flat file, relational database management system, spreadsheet, XML, original format or current application service provider format) should be specified in the agreement.</t>
  </si>
  <si>
    <t xml:space="preserve">DPA - Data Retention and Deletion (p. 18)
</t>
  </si>
  <si>
    <t xml:space="preserve">Throughout the term of the Customer's subscription, the Customer will have the ability to access, extract and delete Customer Data stored in each Online Service. Microsoft will retain Customer Data that remains stored in the Online Services in a limited function account for 90 days after the expiration or termination of the Customer's subscription, for retrieval by the Customer. At the end of the 90-day retention period, Microsoft will deactivate the customer's account and delete the customer data stored in the Online Services within an additional 90 days, unless retention is permitted under this DPA.
</t>
  </si>
  <si>
    <t>LC.09</t>
  </si>
  <si>
    <t>Service Interruption (Non-Payment or Breach)</t>
  </si>
  <si>
    <t>The right to interrupt services gives Cloud Provider tremendous leverage if a dispute arises. Review if restrictions in this regard are reasonable and acceptable (from a business criticality perspective).</t>
  </si>
  <si>
    <t xml:space="preserve">No relevant provisions were found in the agreements.
The risk of non-payment generally lies with the Microsoft partner from whom CLIENT purchases the services (Dinotronic). There is therefore no risk of suspension of services.
To be discussed how to ensure that service suspension is not jeopardizing operations. </t>
  </si>
  <si>
    <t>LC.10</t>
  </si>
  <si>
    <t>Service Interruption (Enterprise Breach of "Acceptable Use Policy")</t>
  </si>
  <si>
    <t>Certain Cloud Providers issue an "Acceptable Use Policy" (AUP) with their agreement. Review if restrictions in this regard are reasonable and acceptable (from a business criticality perspective).</t>
  </si>
  <si>
    <t>Product Terms, Acceptable Use Policy</t>
  </si>
  <si>
    <t>Acceptable Use Policy
Neither Customer, nor those that access an Online Service through Customer, may use an Online Service:
- in a way prohibited by law, regulation, governmental order or decree;
- to violate the rights of others;
- to try to gain unauthorized access to or disrupt any service, device, data, account or network, including by intentionally evading or disrupting restrictions in Metaprompts;
- to spam or distribute malware;
- to mine cryptocurrency;
- in a way that could harm the Online Service or impair anyone else’s use of it;
- in any application or situation where failure of the Online Service could lead to the death or serious bodily injury of any person, or to severe physical or environmental damage, except in accordance with the High-Risk Use section below; or
- to assist or encourage anyone to do any of the above.
Without limiting Microsoft’s other remedies, violations of the Acceptable Use Policy in this section may result in suspension of the Online Service. If Microsoft suspends the Online Service, Microsoft will suspend only to the extent reasonably necessary. Unless Microsoft believes an immediate suspension is required, Microsoft will provide reasonable notice before suspending an Online Service for the reasons stated above.
The provision is reasonable. Depending on the BCM criticality of a particular use case, the project will determine whether it is appropriate to apply organisational measures to minimise the risk of suspension due to a breach of the Acceptable Use Policy by CLIENT users (e.g. specific highlighting of risks, etc.).</t>
  </si>
  <si>
    <t>P04</t>
  </si>
  <si>
    <t>LC.11</t>
  </si>
  <si>
    <t>Subcontractors</t>
  </si>
  <si>
    <t xml:space="preserve">Cloud Provider to contractually take responsibility for its subcontractors. </t>
  </si>
  <si>
    <t>DPA
List of Subprocessors: https://servicetrust.microsoft.com/DocumentPage/8d295fc2-f7d9-4662-8301-99b077fc6b79
Microsoft Customer Agreement (MCA), Miscellaneous, lit. l</t>
  </si>
  <si>
    <t>Microsoft is responsible for compliance by its subcontractors with its obligations under the DPA. Microsoft makes information about subcontractors available on its website. When using a subcontractor, Microsoft will ensure, through a written agreement, that the subcontractor can access and use the personal data only to provide the services for which Microsoft has engaged the subcontractor and that the subcontractor is prohibited from using the personal data for any other purpose. Microsoft will ensure that Subcontractors are bound by written agreements requiring them to provide at least the level of data protection required of Microsoft by the DPA, including limits on disclosure of processed data. Microsoft will monitor Subcontractors to ensure compliance with these contractual obligations.
Microsoft may engage new Subcontractors and will notify Customer (by updating the website and providing a mechanism for Customer to be notified of such update) at least 6 months prior to providing such Subcontractor with access to Customer Data, and at least 30 days prior to providing such Subcontractor with access to Personal Data other than that contained in Customer Data.
If the Customer does not approve a new Processor for an Online Service, the Customer may terminate any subscription to the relevant Online Service without penalty or termination fee by providing written notice of termination prior to the end of the relevant notice period. The customer may also include with the notice of termination an explanation of the reasons for the customer's refusal, in order to allow Microsoft to re-evaluate any new subcontractor based on applicable concerns.</t>
  </si>
  <si>
    <t>P02</t>
  </si>
  <si>
    <t>P02 - Provider adequately contracting the service</t>
  </si>
  <si>
    <t>LC.12</t>
  </si>
  <si>
    <t xml:space="preserve">Availability of all applicable Terms and Conditions </t>
  </si>
  <si>
    <t>Ensure that baseline of Cloud Agreement is established and all Terms and Conditions including those incorporated through a URL link are properly reviewed. Review if terms and conditions on a linked document may be unilaterally changed without notice. Review remediation measures and escalate to Business Owner for procedures.</t>
  </si>
  <si>
    <t xml:space="preserve">Microsoft Customer Agreement (MCA)
Product Terms
DPA
</t>
  </si>
  <si>
    <t xml:space="preserve">Baseline of contractual framework established, see ..... [here, reference should be made to the contract repository].
CLIENT must proactively monitor contractual developments, etc. at programmatic level.
We have received all relevant documents. </t>
  </si>
  <si>
    <t>LC.13</t>
  </si>
  <si>
    <t>Liability</t>
  </si>
  <si>
    <t>Ensure Cloud Provider's liability is appropriate to the risk exposure of the Cloud Service. Limitations of liability is a question of risk allocation on Enterprise side and depending on the type and criticality of the Cloud Service. Involvement of Business Owner imperative as this is ultimately a commercial decision.</t>
  </si>
  <si>
    <t>Microsoft Customer Agreement (MCA), Limitation of liability</t>
  </si>
  <si>
    <t>Limitation of liability is defined in the MCA, and corresponds to current market standards for SaaS services:
MCA limitation of liability
Subject to the exclusions, exceptions and applicability provisions in e, f and g, each party's liability to the other party for each product or professional service provided under this agreement shall be limited to the direct damages finally awarded, not to exceed an amount determined as follows:
a.	Perpetual Licenses. For each product licensed on a perpetual basis, the maximum aggregate liability of each party shall be the amount paid by Customer for the applicable licenses.
b.	Subscriptions. For each product licensed as a subscription, the maximum aggregate liability of each party is the total subscription fees paid by Customer for use of the product during the 12 months prior to the most recent incident giving rise to the claim(s).
c.	Professional Services. For Professional Services, the maximum aggregate liability of each party is the amount paid by the Customer for the Professional Services in question.
d.	Free Offers and Distributable Codes. For Products or Professional Services provided free of charge, and code that Customer is permitted to redistribute to third parties without separate payment to Microsoft, Microsoft's liability is limited to direct damages finally awarded up to $5,000.
e.	Exclusions. In no event shall either party be liable for indirect, incidental, special, punitive or consequential damages, loss of revenue, profits or anticipated savings (whether direct or indirect), loss of use, loss of business information or business interruption.
f.	Exceptions. No limitation or exclusion under this Agreement shall apply to liability arising out of (1) either party's obligations of confidentiality (except for any liability relating to Customer Data and Professional Services Data, which shall remain subject to the limitations and exclusions above); (2) obligations under the section entitled Defence of Third Party Claims; or (3) infringement of the other party's intellectual property rights; or (4) wilful misconduct or gross negligence.
g.	Applicability. To the extent permitted by applicable law, the limitations, exclusions and exceptions set forth in this Limitation of Liability section shall apply to all claims and damages arising under this Agreement or the products or professional services provided under this Agreement, including, without limitation, breach of contract, breach of warranty, strict liability, negligence and other torts, even if the parties knew or should have known of the possibility of damages.
h.	Liability for death or personal injury. Nothing in this Agreement excludes liability for death or personal injury caused by negligence or liability for fraudulent misrepresentation.</t>
  </si>
  <si>
    <t>LC.14</t>
  </si>
  <si>
    <t>Indemnification</t>
  </si>
  <si>
    <t xml:space="preserve">Ensure Cloud Provider appropriately indemnifies Enterprise for legal liabilities that may arise as a result of third-party actions such as IP/Patent infringement. </t>
  </si>
  <si>
    <t>Microsoft Customer Agreement (MCA), Defense of third-party claims</t>
  </si>
  <si>
    <t>The MCA contains a market standard obligation on the part of Microsoft to indemnify the customer (and vice versa). Cases of claims by third parties due to infringements of property rights (IP/patents) are covered.
Defense of third-party claims
The parties will defend each other against the third-party claims described in this section and will pay the amount of any resulting adverse final judgment or approved settlement, but only if the defending party is promptly notified in writing of the claim and has the right to control the defense and any settlement of it. The party being defended must provide the defending party with all requested assistance, information, and authority. The defending party will reimburse the other party for reasonable out-of-pocket expenses it incurs in providing assistance. This section describes the parties’ sole remedies and entire liability for such claims.
a.	By Microsoft. Microsoft will defend Customer against any third-party claim to the extent it alleges that a Product or Services Deliverable made available by Microsoft for a fee and used within the scope of the license granted under this Agreement (unmodified from the form provided by Microsoft and not combined with anything else), misappropriates a trade secret or directly infringes a patent, copyright, trademark, or other proprietary right of a third party. If Microsoft is unable to resolve a claim of misappropriation or infringement, it may, at its option, either (1) modify or replace the Product or Services Deliverable with a functional equivalent or (2) terminate Customer’s license and refund any license fees (less depreciation for perpetual licenses), including amounts paid in advance for unused consumption for any usage period after the termination date. Microsoft will not be liable for any claims or damages due to Customer’s continued use of a Product or Services Deliverable after being notified to stop due to a third-party claim.</t>
  </si>
  <si>
    <t>LC.15</t>
  </si>
  <si>
    <t>Termination for Convenience</t>
  </si>
  <si>
    <t>Flexibility in termination. Ensure Enterprise is flexible enough to terminate Cloud Service for convenience.</t>
  </si>
  <si>
    <t>Product Terms</t>
  </si>
  <si>
    <t xml:space="preserve">Online Services Renewal
Online Services with auto-renewal will automatically renew the day after their subscription term expires. Customers may turn off auto-renewal any time before their subscription term expires in the Microsoft 365 admin center (https://learn.microsoft.com/microsoft-365/commerce/subscriptions/renew-your-subscription). Online services subscriptions for government and academic customers will not be automatically renewed unless Customer chooses the auto-renewal option.
For Online Services not renewed at the end of their subscription term, access to the applicable Online Services will continue following expiration for 30 days and may continue thereafter for successive one-month periods until cancelled (“Extended Term”). Microsoft reserves the right to invoice Customer for the Extended Term at the then-current published price for a monthly subscription plus a three (3) percent uplift for certain Products. If it does, Microsoft will provide Customer with an opportunity to opt out of the Extended Term prior to the Subscription expiration date and request instead that the applicable Subscription either be renewed automatically or disabled immediately upon expiration. Customer will have 90 days to extract Customer Data from a disabled account, but the Subscription cannot be reactivated. 
</t>
  </si>
  <si>
    <t>LC.16</t>
  </si>
  <si>
    <t>Data on Termination</t>
  </si>
  <si>
    <t>Cloud Provider to provide data upon termination in a non-proprietary format</t>
  </si>
  <si>
    <t xml:space="preserve">DPA
</t>
  </si>
  <si>
    <t>LC.17</t>
  </si>
  <si>
    <t>Termination Assistance</t>
  </si>
  <si>
    <t>Support servcies to help exit/transit/migrate Cloud Service</t>
  </si>
  <si>
    <t xml:space="preserve">No relevant provisions were found in the agreements.
The risk of termination assistance generally lies with the Microsoft partner from whom CLIENT purchases the services (Dinotronic). 
To be discussed how to ensure that service suspension is not jeopardizing operations. </t>
  </si>
  <si>
    <t>P01</t>
  </si>
  <si>
    <t>P01 - Provider having a sufficient rating</t>
  </si>
  <si>
    <t>LC.18</t>
  </si>
  <si>
    <t>Cloud Provider's Standing</t>
  </si>
  <si>
    <t>Examination of publicly available documentation on Cloud Provider's ability and capacity to provide the Cloud Services as required.</t>
  </si>
  <si>
    <t>Microsoft is a leader in cloud computing. Microsoft's cloud services have been designed based on ISO 27001 and ISO 27018, a rigorous set of global standards covering physical, logical, process and management controls. Microsoft offers a comprehensive set of compliance offerings. From a risk assurance perspective, Microsoft's technical and organisational measures are designed to meet the needs of Enterprise Customers worldwide.</t>
  </si>
  <si>
    <t>P03</t>
  </si>
  <si>
    <t>P03 - Provider adequately providing the service</t>
  </si>
  <si>
    <t>LC.19</t>
  </si>
  <si>
    <t>Service Description</t>
  </si>
  <si>
    <t>Agreement needs to include a clear description of the Cloud Service including (where appropriate) meaningful and satisfactory service levels.</t>
  </si>
  <si>
    <t>Product Terms and Service Level Agreement</t>
  </si>
  <si>
    <t>Sufficient contractual documentation available.</t>
  </si>
  <si>
    <t>LC.20</t>
  </si>
  <si>
    <t>Reporting</t>
  </si>
  <si>
    <t>Enterprise should be able to receive periodic information on the Cloud Service and Cloud Provider's performance.</t>
  </si>
  <si>
    <t xml:space="preserve">DPA </t>
  </si>
  <si>
    <t xml:space="preserve">Microsoft offers a wide range of options for creating reports. These include :
If Microsoft becomes aware of a security breach that results in the accidental or unlawful destruction, loss, alteration, unauthorized disclosure of, or access to, Customer Data, Professional Services Data, or Personal Data processed by Microsoft, Microsoft will (1) promptly notify the Customer of the security incident without undue delay; (2) investigate the security incident and provide the customer with detailed information about the security incident; and (3) take reasonable steps to mitigate the effects and minimize any damage resulting from the security incident (see DPA, Security Incident Notification).
The customer may monitor the performance of the online services at any time via the administrative dashboard, which includes information on Microsoft's compliance with its service level agreement (SLA) commitments.
Microsoft also agrees to provide the customer with Microsoft audit reports, resulting from audits performed by a qualified, independent, third-party security auditor, which measure compliance with Microsoft standards certifications (see DPA, Auditing Compliance).
</t>
  </si>
  <si>
    <t>LC.21</t>
  </si>
  <si>
    <t>Confidentiality Agreements</t>
  </si>
  <si>
    <t xml:space="preserve">The non-disclosure or confidentiality agreements to be concluded with internal employees, external service providers and suppliers of Cloud Provider are based on the requirements of Cloud Provider in order to protect confidential data and business details.
</t>
  </si>
  <si>
    <t>Processor Confidentiality Commitment
Microsoft will ensure that its personnel engaged in the processing of Customer Data, Professional Services Data, and Personal Data (i) will process such data only on instructions from Customer or as described in this DPA, and (ii) will be obligated to maintain the confidentiality and security of such data even after their engagement ends. Microsoft shall provide periodic and mandatory data privacy and security training and awareness to its employees with access to Customer Data, Professional Services Data, and Personal Data in accordance with applicable Data Protection Requirements and industry standards.</t>
  </si>
  <si>
    <t>LC.22</t>
  </si>
  <si>
    <t>Secure Communication</t>
  </si>
  <si>
    <t>Cloud Provider has implemented technical and organisational measures in order to protect the integrity, confidentiality and availability of the transported data.</t>
  </si>
  <si>
    <t>Refer to IS</t>
  </si>
  <si>
    <t>E01</t>
  </si>
  <si>
    <t>E01 - Enterprise permanently applying its cloud governance</t>
  </si>
  <si>
    <t>LC.23</t>
  </si>
  <si>
    <t>Applying Cloud Governance</t>
  </si>
  <si>
    <t>Enterprise is able to apply its cloud governance with Cloud Provider on an ongoing basis. No actions on the side of Cloud Provider hinders application of proper cloud governance.</t>
  </si>
  <si>
    <t>Microsoft’s cloud services are subject to regular independent third party audits, including SSAE16 SOC1 Type II, SSAE SOC2 Type II, ISO/IEC 27001, ISO/IEC 27002 and ISO/IEC 27018. R igorous third-party audits, including by Deloitte, validate the adherence of the cloud services to the strict requirements of these standards. Copies of these audit reports are available at https://www.microsoft.com/en-us/trustcenter/guidance/risk-assessment.</t>
  </si>
  <si>
    <t>E02</t>
  </si>
  <si>
    <t>E02 - Enterprise accepting risk on provider conflict of interest / intelligence</t>
  </si>
  <si>
    <t>LC.24</t>
  </si>
  <si>
    <t>No Conflicts</t>
  </si>
  <si>
    <t>Enterprise to ensure that no actual or potential conflicts of interest may impair Cloud Provider's ability to deliver the Cloud Services, e.g. conflicts of interests or intelligence.</t>
  </si>
  <si>
    <t xml:space="preserve">There is currently no indication that Microsoft is involved in any conflictual activities in Switzerland.
</t>
  </si>
  <si>
    <t>LC.25</t>
  </si>
  <si>
    <t>Governmental Access - Restrictions</t>
  </si>
  <si>
    <t>To the extent permitted by law, protected information should only be transferred to foreign authorities 
- with the written consent of Enterprise or 
- on the basis of a judgment by a competent Swiss court, or 
- authorization by a Swiss authority.</t>
  </si>
  <si>
    <t xml:space="preserve">DPA, Appendix C – Additional Safeguards Addendum
Amendment for Switzerland regarding Microsoft Products and Services Data Protection Addendum,
In addition: transparency reports as well as Microsoft Law Enforcement Requests Report and Microsoft U.S. National Security Orders Report (https://www.microsoft.com/en-us/corporate-responsibility/reports/government-requests/customer-data) </t>
  </si>
  <si>
    <t xml:space="preserve">It expressly states that Microsoft may only disclose data "where required by law, provided that the law and practice respect the essence of fundamental rights and freedoms and do not go beyond what is necessary and proportionate in a democratic society in order to safeguard, where appropriate, any of the objectives set out in Article 23(1) of the GDPR".
This regulation lays down strict conditions, in particular for disclosure to US authorities requesting information under the US CLOUD Act and/or FISA 702, and justifies sufficient protection measures.
</t>
  </si>
  <si>
    <t>LC.26</t>
  </si>
  <si>
    <t>Governmental Access - Defence</t>
  </si>
  <si>
    <t>If, due to mandatory law, Cloud Provider is unable to inform Enterprise in advance of the transfer or disclosure of protected information to foreign authorities or other parties abroad, Cloud Provider must take the appropriate legal or security measures within in the interests of Enterprise.</t>
  </si>
  <si>
    <t>DPA, Appendix C – Additional Safeguards Addendum
Amendment for Switzerland regarding Microsoft Products and Services Data Protection Addendum,
In addition: transparency reports as well as Microsoft Law Enforcement Requests Report and Microsoft U.S. National Security Orders Report (https://www.microsoft.com/en-us/corporate-responsibility/reports/government-requests/customer-data)</t>
  </si>
  <si>
    <t xml:space="preserve">Apppendix C of the DPA contains assurances concerning Microsoft's behaviour (contestation, etc.) in the event of an injunction from the authorities requiring mandatory disclosure of personal data processed under the data protection agreement.
</t>
  </si>
  <si>
    <t>Scoring against risk appetite threshold</t>
  </si>
  <si>
    <t>#</t>
  </si>
  <si>
    <t>Security requirement</t>
  </si>
  <si>
    <t># Security Requirmts</t>
  </si>
  <si>
    <t>Enterprise cloud risk appetite</t>
  </si>
  <si>
    <t>Initial Scoring</t>
  </si>
  <si>
    <t>Highest Score Initial Scoring</t>
  </si>
  <si>
    <t>P01-Provider Rating</t>
  </si>
  <si>
    <t>P02-Contract Adequacy</t>
  </si>
  <si>
    <t>P03-Service Provision</t>
  </si>
  <si>
    <t>P04-Subcontractors</t>
  </si>
  <si>
    <t>P05-Provider's Data Governance</t>
  </si>
  <si>
    <t>P06-Provider's Infosec Governance</t>
  </si>
  <si>
    <t>P07-Secured-encrypted Communications</t>
  </si>
  <si>
    <t>P08-Availability and Continuity</t>
  </si>
  <si>
    <t>P09-IAM procedures</t>
  </si>
  <si>
    <t>P10-Backsourcing-No Lock-in</t>
  </si>
  <si>
    <t>P11-Auditability</t>
  </si>
  <si>
    <t>E01-Enterprise Governance Applicability</t>
  </si>
  <si>
    <t>E02-Provider Intelligence Accepted</t>
  </si>
  <si>
    <t>E03-Crossborder Accepted</t>
  </si>
  <si>
    <t>E04-Enterprise Adequate Use Procedures</t>
  </si>
  <si>
    <t>1 - Requirement well met
2 - Requirement met
3 - Requirement met under conditions
4 - Requirement not met
5 - Requirement missed</t>
  </si>
  <si>
    <t/>
  </si>
  <si>
    <t>Certifciation Standards</t>
  </si>
  <si>
    <t>Name</t>
  </si>
  <si>
    <t>Descriptioin</t>
  </si>
  <si>
    <t>Cloud specific</t>
  </si>
  <si>
    <t>ISO 27001:2013</t>
  </si>
  <si>
    <t>Information Security Management System Requirements</t>
  </si>
  <si>
    <t>No</t>
  </si>
  <si>
    <t>ISO 27017:2015</t>
  </si>
  <si>
    <t>Information Security Controls for Cloud Services</t>
  </si>
  <si>
    <t>Yes</t>
  </si>
  <si>
    <t>ISO 27018:2014</t>
  </si>
  <si>
    <t>Information Security Controls for Personal Data</t>
  </si>
  <si>
    <t>Cloud Security Alliance STAR Certification</t>
  </si>
  <si>
    <t>Independent Assessment based on ISO 27001 and CSA Cloud Controls Matrix</t>
  </si>
  <si>
    <t>Assurance Reports</t>
  </si>
  <si>
    <t>ISAE 3402 Type 2</t>
  </si>
  <si>
    <t>Report for use by customers and their auditors on the controls at a service provider that is relevant to user entities’ internal control as it relates to financial reporting.</t>
  </si>
  <si>
    <t>SSAE 16 SOC 1 Type II</t>
  </si>
  <si>
    <t>Same as ISAE 3402 Type 2.
Reports on the service provider’s controls related to its clients’ financial reporting</t>
  </si>
  <si>
    <t>SSAE 16 SOC 2 Type II</t>
  </si>
  <si>
    <t xml:space="preserve">build on the financial reporting basis of SOC 1 and also require standard operating procedures for organizational oversight, vendor management, risk management, and regulatory oversight. A SOC 2-certified service organization is appropriate for businesses whose regulators, auditors, compliance officers, business partners, and executives require documented standards. </t>
  </si>
  <si>
    <t>ISAE 3000 Type 2 (on C5 BSI Grundschutz)</t>
  </si>
  <si>
    <t xml:space="preserve">Type 2/II:
Type II reports build upon Type I reports. 
A Type I report is a report on policies and procedures placed in operation as of a specified point in time. They evaluate the design effectiveness of a service provider's controls and then confirm that the controls have been placed in operations as of a specific date.
Type II reports include the examination and confirmation steps involved in a Type I examination plus include an evaluation of the operating effectiveness of the controls for a period of at least six consecutive calendar months. </t>
  </si>
  <si>
    <t>Enterprise Approved Auditors</t>
  </si>
  <si>
    <t>Compass Security</t>
  </si>
  <si>
    <t>Infoguard</t>
  </si>
  <si>
    <t>Swiss Infosec</t>
  </si>
  <si>
    <t>KPMG</t>
  </si>
  <si>
    <t>Ernst&amp;Young</t>
  </si>
  <si>
    <t>Deloitte</t>
  </si>
  <si>
    <t>PWC</t>
  </si>
  <si>
    <t>BSI</t>
  </si>
  <si>
    <t>Enterprise Approved Rating Organizations</t>
  </si>
  <si>
    <t>SkyHigh Networks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</si>
</sst>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b/>
      <sz val="10"/>
      <color theme="1"/>
      <name val="Arial"/>
      <family val="2"/>
    </font>
    <font>
      <sz val="10"/>
      <name val="Arial"/>
      <family val="2"/>
    </font>
    <font>
      <b/>
      <sz val="16"/>
      <color indexed="8"/>
      <name val="Arial"/>
      <family val="2"/>
    </font>
    <font>
      <b/>
      <sz val="10"/>
      <color indexed="8"/>
      <name val="Arial"/>
      <family val="2"/>
    </font>
    <font>
      <sz val="10"/>
      <color indexed="8"/>
      <name val="Arial"/>
      <family val="2"/>
    </font>
    <font>
      <sz val="11"/>
      <color theme="1"/>
      <name val="Calibri"/>
      <family val="2"/>
      <scheme val="minor"/>
    </font>
    <font>
      <b/>
      <sz val="14"/>
      <color theme="0"/>
      <name val="Arial"/>
      <family val="2"/>
    </font>
    <font>
      <sz val="10"/>
      <name val="Arial"/>
      <family val="2"/>
    </font>
    <font>
      <u/>
      <sz val="10"/>
      <color theme="10"/>
      <name val="Arial"/>
      <family val="2"/>
    </font>
    <font>
      <b/>
      <sz val="10"/>
      <color theme="0"/>
      <name val="Arial"/>
      <family val="2"/>
    </font>
    <font>
      <sz val="10"/>
      <color rgb="FFFF0000"/>
      <name val="Arial"/>
      <family val="2"/>
    </font>
    <font>
      <u/>
      <sz val="12"/>
      <color theme="10"/>
      <name val="Calibri"/>
      <family val="2"/>
      <scheme val="minor"/>
    </font>
    <font>
      <strike/>
      <sz val="10"/>
      <name val="Arial"/>
      <family val="2"/>
    </font>
    <font>
      <sz val="11"/>
      <color theme="1"/>
      <name val="Arial"/>
      <family val="2"/>
    </font>
    <font>
      <b/>
      <sz val="11"/>
      <color theme="0"/>
      <name val="Arial"/>
      <family val="2"/>
    </font>
    <font>
      <i/>
      <sz val="10"/>
      <color theme="1"/>
      <name val="Arial"/>
      <family val="2"/>
    </font>
    <font>
      <i/>
      <sz val="10"/>
      <color rgb="FFFF0000"/>
      <name val="Arial"/>
      <family val="2"/>
    </font>
    <font>
      <b/>
      <sz val="12"/>
      <color theme="1"/>
      <name val="Arial"/>
      <family val="2"/>
    </font>
    <font>
      <b/>
      <sz val="11"/>
      <color theme="1"/>
      <name val="Arial"/>
      <family val="2"/>
    </font>
    <font>
      <sz val="10"/>
      <color rgb="FF000000"/>
      <name val="Arial"/>
      <family val="2"/>
    </font>
    <font>
      <i/>
      <sz val="10"/>
      <color rgb="FF000000"/>
      <name val="Arial"/>
      <family val="2"/>
    </font>
  </fonts>
  <fills count="10">
    <fill>
      <patternFill patternType="none"/>
    </fill>
    <fill>
      <patternFill patternType="gray125"/>
    </fill>
    <fill>
      <patternFill patternType="solid">
        <fgColor theme="1"/>
        <bgColor indexed="64"/>
      </patternFill>
    </fill>
    <fill>
      <patternFill patternType="solid">
        <fgColor indexed="9"/>
        <bgColor indexed="64"/>
      </patternFill>
    </fill>
    <fill>
      <patternFill patternType="solid">
        <fgColor rgb="FF92D050"/>
        <bgColor indexed="64"/>
      </patternFill>
    </fill>
    <fill>
      <patternFill patternType="solid">
        <fgColor rgb="FFE9685C"/>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bgColor theme="9"/>
      </patternFill>
    </fill>
    <fill>
      <patternFill patternType="solid">
        <fgColor theme="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top/>
      <bottom style="thick">
        <color theme="0"/>
      </bottom>
      <diagonal/>
    </border>
    <border>
      <left style="thin">
        <color theme="0"/>
      </left>
      <right style="thin">
        <color theme="0"/>
      </right>
      <top/>
      <bottom/>
      <diagonal/>
    </border>
    <border>
      <left/>
      <right style="thin">
        <color theme="0"/>
      </right>
      <top/>
      <bottom/>
      <diagonal/>
    </border>
    <border>
      <left style="thin">
        <color theme="9"/>
      </left>
      <right/>
      <top style="thin">
        <color theme="9"/>
      </top>
      <bottom/>
      <diagonal/>
    </border>
    <border>
      <left style="thin">
        <color indexed="64"/>
      </left>
      <right style="thin">
        <color theme="0"/>
      </right>
      <top style="thick">
        <color theme="0"/>
      </top>
      <bottom/>
      <diagonal/>
    </border>
    <border>
      <left style="thin">
        <color indexed="64"/>
      </left>
      <right style="thin">
        <color indexed="64"/>
      </right>
      <top style="thin">
        <color indexed="64"/>
      </top>
      <bottom/>
      <diagonal/>
    </border>
  </borders>
  <cellStyleXfs count="7">
    <xf numFmtId="0" fontId="0" fillId="0" borderId="0"/>
    <xf numFmtId="0" fontId="12" fillId="0" borderId="0"/>
    <xf numFmtId="0" fontId="10" fillId="0" borderId="0"/>
    <xf numFmtId="0" fontId="4" fillId="0" borderId="0"/>
    <xf numFmtId="0" fontId="13" fillId="0" borderId="0"/>
    <xf numFmtId="0" fontId="16" fillId="0" borderId="0"/>
    <xf numFmtId="0" fontId="16" fillId="0" borderId="0"/>
  </cellStyleXfs>
  <cellXfs count="113">
    <xf numFmtId="0" fontId="0" fillId="0" borderId="0" xfId="0"/>
    <xf numFmtId="0" fontId="6" fillId="0" borderId="0" xfId="0" applyFont="1"/>
    <xf numFmtId="0" fontId="6" fillId="0" borderId="0" xfId="0" applyFont="1" applyAlignment="1">
      <alignment vertical="center"/>
    </xf>
    <xf numFmtId="0" fontId="10" fillId="0" borderId="0" xfId="0" applyFont="1" applyAlignment="1">
      <alignment wrapText="1"/>
    </xf>
    <xf numFmtId="0" fontId="10" fillId="0" borderId="0" xfId="0" applyFont="1"/>
    <xf numFmtId="0" fontId="5" fillId="0" borderId="0" xfId="0" applyFont="1" applyAlignment="1">
      <alignment horizontal="left" vertical="top" wrapText="1"/>
    </xf>
    <xf numFmtId="0" fontId="6" fillId="0" borderId="0" xfId="0" applyFont="1" applyAlignment="1">
      <alignment vertical="center" wrapText="1"/>
    </xf>
    <xf numFmtId="0" fontId="8" fillId="3" borderId="2" xfId="0" applyFont="1" applyFill="1" applyBorder="1" applyAlignment="1">
      <alignment horizontal="left" vertical="center"/>
    </xf>
    <xf numFmtId="0" fontId="7" fillId="3" borderId="0" xfId="0" applyFont="1" applyFill="1" applyAlignment="1">
      <alignment horizontal="left" wrapText="1"/>
    </xf>
    <xf numFmtId="0" fontId="8" fillId="3" borderId="0" xfId="0" applyFont="1" applyFill="1" applyAlignment="1">
      <alignment horizontal="left" vertical="center"/>
    </xf>
    <xf numFmtId="0" fontId="9" fillId="3" borderId="0" xfId="0" applyFont="1" applyFill="1" applyAlignment="1">
      <alignment horizontal="left" vertical="center" wrapText="1"/>
    </xf>
    <xf numFmtId="0" fontId="9" fillId="3" borderId="0" xfId="0" applyFont="1" applyFill="1" applyAlignment="1">
      <alignment horizontal="center" vertical="center" wrapText="1"/>
    </xf>
    <xf numFmtId="0" fontId="9" fillId="0" borderId="0" xfId="0" applyFont="1" applyAlignment="1">
      <alignment horizontal="left" vertical="center" wrapText="1"/>
    </xf>
    <xf numFmtId="0" fontId="3" fillId="0" borderId="0" xfId="0" applyFont="1" applyAlignment="1">
      <alignment horizontal="left" vertical="top" wrapText="1"/>
    </xf>
    <xf numFmtId="0" fontId="3" fillId="0" borderId="0" xfId="0" applyFont="1" applyAlignment="1">
      <alignment horizontal="center" vertical="top" wrapText="1"/>
    </xf>
    <xf numFmtId="0" fontId="3" fillId="0" borderId="0" xfId="0" applyFont="1" applyAlignment="1">
      <alignment horizontal="left" vertical="top" wrapText="1" indent="1"/>
    </xf>
    <xf numFmtId="0" fontId="14" fillId="4" borderId="4" xfId="0" applyFont="1" applyFill="1" applyBorder="1" applyAlignment="1">
      <alignment vertical="center" wrapText="1"/>
    </xf>
    <xf numFmtId="0" fontId="14" fillId="5" borderId="4" xfId="0" applyFont="1" applyFill="1" applyBorder="1" applyAlignment="1">
      <alignment vertical="center"/>
    </xf>
    <xf numFmtId="0" fontId="14" fillId="5" borderId="4" xfId="0" applyFont="1" applyFill="1" applyBorder="1" applyAlignment="1">
      <alignment vertical="center" wrapText="1"/>
    </xf>
    <xf numFmtId="0" fontId="3" fillId="0" borderId="0" xfId="0" applyFont="1" applyAlignment="1">
      <alignment horizontal="left" vertical="center" wrapText="1"/>
    </xf>
    <xf numFmtId="0" fontId="14" fillId="2" borderId="0" xfId="0" applyFont="1" applyFill="1" applyAlignment="1">
      <alignment horizontal="left" vertical="top" wrapText="1"/>
    </xf>
    <xf numFmtId="0" fontId="14" fillId="2" borderId="5" xfId="0" applyFont="1" applyFill="1" applyBorder="1" applyAlignment="1">
      <alignment horizontal="left" vertical="top" wrapText="1"/>
    </xf>
    <xf numFmtId="0" fontId="14" fillId="2" borderId="6" xfId="0" applyFont="1" applyFill="1" applyBorder="1" applyAlignment="1">
      <alignment horizontal="left" vertical="top" wrapText="1"/>
    </xf>
    <xf numFmtId="0" fontId="14" fillId="0" borderId="0" xfId="0" applyFont="1" applyAlignment="1">
      <alignment horizontal="left" vertical="top" wrapText="1"/>
    </xf>
    <xf numFmtId="0" fontId="3" fillId="0" borderId="0" xfId="0" applyFont="1" applyAlignment="1">
      <alignment vertical="top" wrapText="1"/>
    </xf>
    <xf numFmtId="0" fontId="6" fillId="7" borderId="1" xfId="0" applyFont="1" applyFill="1" applyBorder="1" applyAlignment="1">
      <alignment horizontal="left" vertical="top" wrapText="1"/>
    </xf>
    <xf numFmtId="0" fontId="13" fillId="7" borderId="1" xfId="5" applyFont="1" applyFill="1" applyBorder="1" applyAlignment="1">
      <alignment horizontal="left" vertical="top" wrapText="1"/>
    </xf>
    <xf numFmtId="0" fontId="6" fillId="7" borderId="1" xfId="0" applyFont="1" applyFill="1" applyBorder="1" applyAlignment="1">
      <alignment horizontal="center" vertical="top" wrapText="1"/>
    </xf>
    <xf numFmtId="0" fontId="6" fillId="6" borderId="1" xfId="0" applyFont="1" applyFill="1" applyBorder="1" applyAlignment="1">
      <alignment horizontal="left" vertical="top" wrapText="1"/>
    </xf>
    <xf numFmtId="0" fontId="6" fillId="6" borderId="1" xfId="0" applyFont="1" applyFill="1" applyBorder="1" applyAlignment="1">
      <alignment horizontal="center" vertical="top" wrapText="1"/>
    </xf>
    <xf numFmtId="0" fontId="5" fillId="0" borderId="0" xfId="0" applyFont="1" applyAlignment="1">
      <alignment horizontal="left" vertical="top" wrapText="1" indent="1"/>
    </xf>
    <xf numFmtId="0" fontId="14" fillId="2" borderId="1" xfId="0" applyFont="1" applyFill="1" applyBorder="1" applyAlignment="1">
      <alignment horizontal="left" vertical="top" wrapText="1" indent="1"/>
    </xf>
    <xf numFmtId="0" fontId="5" fillId="0" borderId="0" xfId="0" applyFont="1" applyAlignment="1">
      <alignment horizontal="left" vertical="top" indent="1"/>
    </xf>
    <xf numFmtId="0" fontId="15" fillId="0" borderId="1" xfId="0" applyFont="1" applyBorder="1" applyAlignment="1">
      <alignment horizontal="left" vertical="top" wrapText="1" indent="1"/>
    </xf>
    <xf numFmtId="0" fontId="18" fillId="0" borderId="0" xfId="0" applyFont="1"/>
    <xf numFmtId="0" fontId="18" fillId="0" borderId="1" xfId="0" applyFont="1" applyBorder="1" applyAlignment="1">
      <alignment vertical="top" wrapText="1"/>
    </xf>
    <xf numFmtId="0" fontId="18" fillId="0" borderId="3" xfId="0" applyFont="1" applyBorder="1" applyAlignment="1">
      <alignment vertical="top" wrapText="1"/>
    </xf>
    <xf numFmtId="2" fontId="18" fillId="0" borderId="3" xfId="0" applyNumberFormat="1" applyFont="1" applyBorder="1" applyAlignment="1">
      <alignment vertical="top" wrapText="1"/>
    </xf>
    <xf numFmtId="2" fontId="18" fillId="0" borderId="1" xfId="0" applyNumberFormat="1" applyFont="1" applyBorder="1" applyAlignment="1">
      <alignment vertical="top" wrapText="1"/>
    </xf>
    <xf numFmtId="0" fontId="18" fillId="0" borderId="0" xfId="0" applyFont="1" applyAlignment="1">
      <alignment wrapText="1"/>
    </xf>
    <xf numFmtId="0" fontId="18" fillId="0" borderId="1" xfId="0" applyFont="1" applyBorder="1"/>
    <xf numFmtId="0" fontId="18" fillId="0" borderId="1" xfId="0" applyFont="1" applyBorder="1" applyAlignment="1">
      <alignment wrapText="1"/>
    </xf>
    <xf numFmtId="0" fontId="6" fillId="2" borderId="0" xfId="0" applyFont="1" applyFill="1"/>
    <xf numFmtId="0" fontId="6" fillId="2" borderId="0" xfId="0" applyFont="1" applyFill="1" applyAlignment="1">
      <alignment wrapText="1"/>
    </xf>
    <xf numFmtId="0" fontId="6" fillId="2" borderId="0" xfId="0" applyFont="1" applyFill="1" applyAlignment="1">
      <alignment horizontal="left" wrapText="1"/>
    </xf>
    <xf numFmtId="0" fontId="2" fillId="0" borderId="0" xfId="0" applyFont="1" applyAlignment="1">
      <alignment horizontal="center" vertical="top" wrapText="1"/>
    </xf>
    <xf numFmtId="0" fontId="2" fillId="0" borderId="0" xfId="0" applyFont="1" applyAlignment="1">
      <alignment horizontal="left" vertical="top" wrapText="1"/>
    </xf>
    <xf numFmtId="0" fontId="2" fillId="0" borderId="0" xfId="0" applyFont="1" applyAlignment="1">
      <alignment horizontal="left" vertical="top" wrapText="1" indent="1"/>
    </xf>
    <xf numFmtId="0" fontId="2" fillId="6" borderId="1" xfId="0" applyFont="1" applyFill="1" applyBorder="1" applyAlignment="1">
      <alignment horizontal="center" vertical="top" wrapText="1"/>
    </xf>
    <xf numFmtId="0" fontId="2" fillId="6"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2" fillId="7" borderId="1" xfId="0" applyFont="1" applyFill="1" applyBorder="1" applyAlignment="1">
      <alignment horizontal="center" vertical="top" wrapText="1"/>
    </xf>
    <xf numFmtId="0" fontId="2" fillId="7" borderId="1" xfId="0" applyFont="1" applyFill="1" applyBorder="1" applyAlignment="1">
      <alignment horizontal="left" vertical="top" wrapText="1"/>
    </xf>
    <xf numFmtId="0" fontId="2" fillId="0" borderId="1" xfId="0" applyFont="1" applyBorder="1" applyAlignment="1">
      <alignment horizontal="left" vertical="top" wrapText="1" indent="1"/>
    </xf>
    <xf numFmtId="0" fontId="11" fillId="2" borderId="1" xfId="0" applyFont="1" applyFill="1" applyBorder="1" applyAlignment="1">
      <alignment horizontal="left" vertical="center"/>
    </xf>
    <xf numFmtId="0" fontId="6" fillId="2" borderId="1" xfId="0" applyFont="1" applyFill="1" applyBorder="1"/>
    <xf numFmtId="0" fontId="6" fillId="2" borderId="1" xfId="0" applyFont="1" applyFill="1" applyBorder="1" applyAlignment="1">
      <alignment wrapText="1"/>
    </xf>
    <xf numFmtId="0" fontId="7" fillId="2" borderId="1" xfId="0" applyFont="1" applyFill="1" applyBorder="1" applyAlignment="1">
      <alignment horizontal="left" wrapText="1"/>
    </xf>
    <xf numFmtId="0" fontId="7" fillId="2" borderId="1" xfId="0" applyFont="1" applyFill="1" applyBorder="1" applyAlignment="1">
      <alignment horizontal="center" vertical="center" wrapText="1"/>
    </xf>
    <xf numFmtId="0" fontId="6" fillId="0" borderId="1" xfId="0" applyFont="1" applyBorder="1"/>
    <xf numFmtId="0" fontId="19" fillId="8" borderId="7" xfId="0" applyFont="1" applyFill="1" applyBorder="1" applyAlignment="1">
      <alignment vertical="top" wrapText="1"/>
    </xf>
    <xf numFmtId="0" fontId="18" fillId="9" borderId="0" xfId="0" applyFont="1" applyFill="1" applyAlignment="1">
      <alignment vertical="top" wrapText="1"/>
    </xf>
    <xf numFmtId="0" fontId="10" fillId="0" borderId="0" xfId="0" applyFont="1" applyAlignment="1">
      <alignment vertical="center" wrapText="1"/>
    </xf>
    <xf numFmtId="0" fontId="22" fillId="0" borderId="1" xfId="0" applyFont="1" applyBorder="1" applyAlignment="1">
      <alignment horizontal="left" vertical="center" wrapText="1"/>
    </xf>
    <xf numFmtId="2" fontId="23" fillId="0" borderId="1" xfId="0" applyNumberFormat="1" applyFont="1" applyBorder="1" applyAlignment="1">
      <alignment vertical="top" wrapText="1"/>
    </xf>
    <xf numFmtId="0" fontId="14" fillId="4" borderId="0" xfId="0" applyFont="1" applyFill="1" applyAlignment="1">
      <alignment horizontal="left" vertical="center"/>
    </xf>
    <xf numFmtId="0" fontId="14" fillId="4" borderId="4" xfId="0" applyFont="1" applyFill="1" applyBorder="1" applyAlignment="1">
      <alignment horizontal="left" vertical="center" wrapText="1"/>
    </xf>
    <xf numFmtId="0" fontId="1" fillId="7" borderId="1" xfId="0" applyFont="1" applyFill="1" applyBorder="1" applyAlignment="1">
      <alignment horizontal="left" vertical="top" wrapText="1"/>
    </xf>
    <xf numFmtId="0" fontId="1" fillId="6" borderId="1" xfId="0" applyFont="1" applyFill="1" applyBorder="1" applyAlignment="1">
      <alignment horizontal="left" vertical="top" wrapText="1"/>
    </xf>
    <xf numFmtId="0" fontId="1" fillId="7" borderId="1" xfId="0" applyFont="1" applyFill="1" applyBorder="1" applyAlignment="1">
      <alignment horizontal="center" vertical="top" wrapText="1"/>
    </xf>
    <xf numFmtId="0" fontId="5" fillId="0" borderId="1" xfId="0" applyFont="1" applyBorder="1" applyAlignment="1">
      <alignment horizontal="left" vertical="top" wrapText="1"/>
    </xf>
    <xf numFmtId="0" fontId="2" fillId="0" borderId="1" xfId="0" applyFont="1" applyBorder="1" applyAlignment="1">
      <alignment horizontal="left" vertical="top" wrapText="1"/>
    </xf>
    <xf numFmtId="0" fontId="15" fillId="6" borderId="1" xfId="0" applyFont="1" applyFill="1" applyBorder="1" applyAlignment="1">
      <alignment horizontal="left" vertical="top" wrapText="1"/>
    </xf>
    <xf numFmtId="0" fontId="20" fillId="7" borderId="1" xfId="0" applyFont="1" applyFill="1" applyBorder="1" applyAlignment="1">
      <alignment horizontal="left" vertical="top" wrapText="1"/>
    </xf>
    <xf numFmtId="0" fontId="24" fillId="7" borderId="1" xfId="0" applyFont="1" applyFill="1" applyBorder="1" applyAlignment="1">
      <alignment horizontal="left" vertical="top" wrapText="1"/>
    </xf>
    <xf numFmtId="0" fontId="5" fillId="0" borderId="1" xfId="0" applyFont="1" applyBorder="1" applyAlignment="1">
      <alignment horizontal="left" vertical="center" wrapText="1"/>
    </xf>
    <xf numFmtId="0" fontId="25" fillId="6" borderId="1" xfId="0" applyFont="1" applyFill="1" applyBorder="1" applyAlignment="1">
      <alignment horizontal="left" vertical="top" wrapText="1"/>
    </xf>
    <xf numFmtId="0" fontId="21" fillId="6" borderId="1" xfId="0" applyFont="1" applyFill="1" applyBorder="1" applyAlignment="1">
      <alignment horizontal="left" vertical="top" wrapText="1"/>
    </xf>
    <xf numFmtId="0" fontId="14" fillId="2" borderId="0" xfId="0" applyFont="1" applyFill="1" applyAlignment="1">
      <alignment horizontal="left" vertical="top"/>
    </xf>
    <xf numFmtId="0" fontId="14" fillId="2" borderId="8" xfId="0" applyFont="1" applyFill="1" applyBorder="1" applyAlignment="1">
      <alignment horizontal="left" vertical="top" wrapText="1"/>
    </xf>
    <xf numFmtId="0" fontId="1" fillId="6" borderId="3" xfId="0" applyFont="1" applyFill="1" applyBorder="1" applyAlignment="1">
      <alignment horizontal="left" vertical="top" wrapText="1"/>
    </xf>
    <xf numFmtId="0" fontId="1" fillId="7" borderId="3" xfId="0" applyFont="1" applyFill="1" applyBorder="1" applyAlignment="1">
      <alignment horizontal="left" vertical="top" wrapText="1"/>
    </xf>
    <xf numFmtId="0" fontId="6" fillId="6" borderId="3" xfId="0" applyFont="1" applyFill="1" applyBorder="1" applyAlignment="1">
      <alignment horizontal="left" vertical="top" wrapText="1"/>
    </xf>
    <xf numFmtId="0" fontId="1" fillId="0" borderId="0" xfId="0" applyFont="1" applyAlignment="1">
      <alignment horizontal="left" vertical="top"/>
    </xf>
    <xf numFmtId="0" fontId="1" fillId="7" borderId="1" xfId="0" applyFont="1" applyFill="1" applyBorder="1" applyAlignment="1">
      <alignment wrapText="1"/>
    </xf>
    <xf numFmtId="0" fontId="1" fillId="7" borderId="9" xfId="0" applyFont="1" applyFill="1" applyBorder="1" applyAlignment="1">
      <alignment wrapText="1"/>
    </xf>
    <xf numFmtId="0" fontId="2" fillId="7" borderId="1" xfId="0" applyFont="1" applyFill="1" applyBorder="1" applyAlignment="1">
      <alignment wrapText="1"/>
    </xf>
    <xf numFmtId="0" fontId="1" fillId="6" borderId="1" xfId="0" applyFont="1" applyFill="1" applyBorder="1" applyAlignment="1">
      <alignment wrapText="1"/>
    </xf>
    <xf numFmtId="0" fontId="2" fillId="6" borderId="1" xfId="0" applyFont="1" applyFill="1" applyBorder="1" applyAlignment="1">
      <alignment wrapText="1"/>
    </xf>
    <xf numFmtId="0" fontId="1" fillId="6" borderId="9" xfId="0" applyFont="1" applyFill="1" applyBorder="1" applyAlignment="1">
      <alignment wrapText="1"/>
    </xf>
    <xf numFmtId="0" fontId="6" fillId="7" borderId="1" xfId="0" applyFont="1" applyFill="1" applyBorder="1" applyAlignment="1">
      <alignment wrapText="1"/>
    </xf>
    <xf numFmtId="0" fontId="24" fillId="7" borderId="1" xfId="0" applyFont="1" applyFill="1" applyBorder="1" applyAlignment="1">
      <alignment wrapText="1"/>
    </xf>
    <xf numFmtId="0" fontId="6" fillId="6" borderId="1" xfId="0" applyFont="1" applyFill="1" applyBorder="1" applyAlignment="1">
      <alignment wrapText="1"/>
    </xf>
    <xf numFmtId="0" fontId="6" fillId="6" borderId="9" xfId="0" applyFont="1" applyFill="1" applyBorder="1" applyAlignment="1">
      <alignment wrapText="1"/>
    </xf>
    <xf numFmtId="0" fontId="2" fillId="6" borderId="1" xfId="0" applyFont="1" applyFill="1" applyBorder="1" applyAlignment="1">
      <alignment horizontal="left" vertical="top" wrapText="1"/>
    </xf>
    <xf numFmtId="0" fontId="0" fillId="0" borderId="3" xfId="0" applyBorder="1"/>
    <xf numFmtId="0" fontId="2" fillId="0" borderId="1" xfId="0" applyFont="1" applyBorder="1" applyAlignment="1">
      <alignment horizontal="left" vertical="top" wrapText="1"/>
    </xf>
    <xf numFmtId="0" fontId="2" fillId="7" borderId="1" xfId="0" applyFont="1" applyFill="1" applyBorder="1" applyAlignment="1">
      <alignment horizontal="center" vertical="top" wrapText="1"/>
    </xf>
    <xf numFmtId="0" fontId="2" fillId="7" borderId="1" xfId="0" applyFont="1" applyFill="1" applyBorder="1" applyAlignment="1">
      <alignment horizontal="left" vertical="top" wrapText="1"/>
    </xf>
    <xf numFmtId="0" fontId="2" fillId="6" borderId="1" xfId="0" applyFont="1" applyFill="1" applyBorder="1" applyAlignment="1">
      <alignment horizontal="center" vertical="top" wrapText="1"/>
    </xf>
    <xf numFmtId="0" fontId="6" fillId="6" borderId="1" xfId="0" applyFont="1" applyFill="1" applyBorder="1" applyAlignment="1">
      <alignment wrapText="1"/>
    </xf>
    <xf numFmtId="0" fontId="1" fillId="6" borderId="1" xfId="0" applyFont="1" applyFill="1" applyBorder="1" applyAlignment="1">
      <alignment horizontal="left" vertical="top" wrapText="1"/>
    </xf>
    <xf numFmtId="0" fontId="1" fillId="7" borderId="1" xfId="0" applyFont="1" applyFill="1" applyBorder="1" applyAlignment="1">
      <alignment wrapText="1"/>
    </xf>
    <xf numFmtId="0" fontId="1" fillId="6" borderId="1" xfId="0" applyFont="1" applyFill="1" applyBorder="1" applyAlignment="1">
      <alignment wrapText="1"/>
    </xf>
    <xf numFmtId="0" fontId="2" fillId="7" borderId="1" xfId="0" quotePrefix="1" applyFont="1" applyFill="1" applyBorder="1" applyAlignment="1">
      <alignment horizontal="left" vertical="top" wrapText="1"/>
    </xf>
    <xf numFmtId="0" fontId="17" fillId="6" borderId="1" xfId="0" applyFont="1" applyFill="1" applyBorder="1" applyAlignment="1">
      <alignment horizontal="left" vertical="top" wrapText="1"/>
    </xf>
    <xf numFmtId="0" fontId="2" fillId="4" borderId="1" xfId="0" applyFont="1" applyFill="1" applyBorder="1" applyAlignment="1">
      <alignment horizontal="left" vertical="top" wrapText="1"/>
    </xf>
    <xf numFmtId="0" fontId="1" fillId="7" borderId="1" xfId="0" applyFont="1" applyFill="1" applyBorder="1" applyAlignment="1">
      <alignment horizontal="left" vertical="top" wrapText="1"/>
    </xf>
    <xf numFmtId="0" fontId="6" fillId="6" borderId="1" xfId="0" applyFont="1" applyFill="1" applyBorder="1" applyAlignment="1">
      <alignment horizontal="left" vertical="top" wrapText="1"/>
    </xf>
    <xf numFmtId="0" fontId="11" fillId="2" borderId="0" xfId="0" applyFont="1" applyFill="1" applyAlignment="1">
      <alignment horizontal="left" vertical="center"/>
    </xf>
    <xf numFmtId="0" fontId="6" fillId="0" borderId="0" xfId="0" applyFont="1"/>
    <xf numFmtId="0" fontId="2" fillId="0" borderId="0" xfId="0" applyFont="1" applyAlignment="1">
      <alignment horizontal="left" vertical="top" wrapText="1" indent="1"/>
    </xf>
    <xf numFmtId="0" fontId="3" fillId="0" borderId="0" xfId="0" applyFont="1" applyAlignment="1">
      <alignment horizontal="left" vertical="top" wrapText="1" indent="1"/>
    </xf>
  </cellXfs>
  <cellStyles count="7">
    <cellStyle name="Hyperlink" xfId="5" xr:uid="{00000000-0005-0000-0000-000005000000}"/>
    <cellStyle name="Hyperlink 2" xfId="6" xr:uid="{00000000-0005-0000-0000-000006000000}"/>
    <cellStyle name="Lien hypertexte 2" xfId="4" xr:uid="{00000000-0005-0000-0000-000004000000}"/>
    <cellStyle name="Normal" xfId="0" builtinId="0"/>
    <cellStyle name="Normal 2" xfId="1" xr:uid="{00000000-0005-0000-0000-000001000000}"/>
    <cellStyle name="Normal 3" xfId="2" xr:uid="{00000000-0005-0000-0000-000002000000}"/>
    <cellStyle name="Normal 4" xfId="3" xr:uid="{00000000-0005-0000-0000-000003000000}"/>
  </cellStyles>
  <dxfs count="10">
    <dxf>
      <fill>
        <patternFill>
          <bgColor theme="9" tint="0.39994506668294322"/>
        </patternFill>
      </fill>
    </dxf>
    <dxf>
      <fill>
        <patternFill>
          <bgColor rgb="FFFFC000"/>
        </patternFill>
      </fill>
    </dxf>
    <dxf>
      <font>
        <color theme="0"/>
      </font>
      <fill>
        <patternFill>
          <bgColor rgb="FFFF0000"/>
        </patternFill>
      </fill>
    </dxf>
    <dxf>
      <font>
        <strike val="0"/>
        <outline val="0"/>
        <shadow val="0"/>
        <vertAlign val="baseline"/>
        <sz val="11"/>
        <color theme="1"/>
        <name val="Arial"/>
        <family val="2"/>
      </font>
      <numFmt numFmtId="2" formatCode="0.00"/>
      <alignment horizontal="general" vertical="top" wrapText="1"/>
      <border>
        <left style="thin">
          <color indexed="64"/>
        </left>
        <right style="thin">
          <color indexed="64"/>
        </right>
        <top/>
        <bottom style="thin">
          <color indexed="64"/>
        </bottom>
        <vertical/>
        <horizontal/>
      </border>
    </dxf>
    <dxf>
      <font>
        <strike val="0"/>
        <outline val="0"/>
        <shadow val="0"/>
        <vertAlign val="baseline"/>
        <sz val="11"/>
        <color theme="1"/>
        <name val="Arial"/>
        <family val="2"/>
      </font>
      <numFmt numFmtId="2" formatCode="0.00"/>
      <alignment horizontal="general" vertical="top" wrapText="1"/>
      <border outline="0">
        <left style="thin">
          <color indexed="64"/>
        </left>
        <right style="thin">
          <color indexed="64"/>
        </right>
        <top/>
        <bottom style="thin">
          <color indexed="64"/>
        </bottom>
      </border>
    </dxf>
    <dxf>
      <font>
        <strike val="0"/>
        <outline val="0"/>
        <shadow val="0"/>
        <vertAlign val="baseline"/>
        <sz val="11"/>
        <color theme="1"/>
        <name val="Arial"/>
        <family val="2"/>
      </font>
      <alignment horizontal="general" vertical="top" wrapText="1"/>
      <border outline="0">
        <left style="thin">
          <color indexed="64"/>
        </left>
        <right style="thin">
          <color indexed="64"/>
        </right>
        <top style="thin">
          <color indexed="64"/>
        </top>
        <bottom style="thin">
          <color indexed="64"/>
        </bottom>
      </border>
    </dxf>
    <dxf>
      <font>
        <strike val="0"/>
        <outline val="0"/>
        <shadow val="0"/>
        <vertAlign val="baseline"/>
        <sz val="11"/>
        <color theme="1"/>
        <name val="Arial"/>
        <family val="2"/>
      </font>
      <alignment horizontal="general" vertical="top" wrapText="1"/>
      <border outline="0">
        <left style="thin">
          <color indexed="64"/>
        </left>
        <right style="thin">
          <color indexed="64"/>
        </right>
        <top style="thin">
          <color indexed="64"/>
        </top>
        <bottom style="thin">
          <color indexed="64"/>
        </bottom>
      </border>
    </dxf>
    <dxf>
      <font>
        <strike val="0"/>
        <outline val="0"/>
        <shadow val="0"/>
        <vertAlign val="baseline"/>
        <sz val="11"/>
        <color theme="1"/>
        <name val="Arial"/>
        <family val="2"/>
      </font>
      <alignment horizontal="general" vertical="top" wrapText="1"/>
      <border outline="0">
        <left style="thin">
          <color indexed="64"/>
        </left>
        <right style="thin">
          <color indexed="64"/>
        </right>
        <top style="thin">
          <color indexed="64"/>
        </top>
        <bottom style="thin">
          <color indexed="64"/>
        </bottom>
      </border>
    </dxf>
    <dxf>
      <font>
        <strike val="0"/>
        <outline val="0"/>
        <shadow val="0"/>
        <vertAlign val="baseline"/>
        <sz val="11"/>
        <color theme="1"/>
        <name val="Arial"/>
        <family val="2"/>
      </font>
      <alignment horizontal="general" vertical="top" wrapText="1"/>
    </dxf>
    <dxf>
      <font>
        <strike val="0"/>
        <outline val="0"/>
        <shadow val="0"/>
        <vertAlign val="baseline"/>
        <sz val="11"/>
        <color theme="1"/>
        <name val="Arial"/>
        <family val="2"/>
      </font>
      <fill>
        <patternFill>
          <bgColor theme="4"/>
        </patternFill>
      </fill>
      <alignment horizontal="general" vertical="top"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rot="0" spcFirstLastPara="1" vertOverflow="ellipsis" vert="horz" wrap="square" anchor="ctr" anchorCtr="1"/>
          <a:lstStyle/>
          <a:p>
            <a:pPr>
              <a:defRPr sz="1400" b="1" i="0"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CH" b="1"/>
              <a:t>Enterprise Risk Appetite Threshold (orange) versus Scoring (blue)</a:t>
            </a:r>
          </a:p>
        </c:rich>
      </c:tx>
      <c:overlay val="0"/>
      <c:spPr>
        <a:noFill/>
        <a:ln>
          <a:noFill/>
          <a:prstDash val="solid"/>
        </a:ln>
      </c:spPr>
    </c:title>
    <c:autoTitleDeleted val="0"/>
    <c:pivotFmts>
      <c:pivotFmt>
        <c:idx val="0"/>
        <c:spPr>
          <a:solidFill>
            <a:schemeClr val="accent2"/>
          </a:solidFill>
          <a:ln>
            <a:noFill/>
            <a:prstDash val="solid"/>
          </a:ln>
        </c:spPr>
        <c:marker>
          <c:symbol val="circle"/>
          <c:size val="5"/>
          <c:spPr>
            <a:solidFill>
              <a:schemeClr val="accent2"/>
            </a:solidFill>
            <a:ln w="9525">
              <a:solidFill>
                <a:schemeClr val="accent2"/>
              </a:solidFill>
              <a:prstDash val="solid"/>
            </a:ln>
          </c:spPr>
        </c:marker>
      </c:pivotFmt>
      <c:pivotFmt>
        <c:idx val="1"/>
        <c:spPr>
          <a:solidFill>
            <a:schemeClr val="accent2"/>
          </a:solidFill>
          <a:ln>
            <a:noFill/>
            <a:prstDash val="solid"/>
          </a:ln>
        </c:spPr>
        <c:marker>
          <c:symbol val="circle"/>
          <c:size val="5"/>
          <c:spPr>
            <a:solidFill>
              <a:schemeClr val="accent2"/>
            </a:solidFill>
            <a:ln w="9525">
              <a:solidFill>
                <a:schemeClr val="accent2"/>
              </a:solidFill>
              <a:prstDash val="solid"/>
            </a:ln>
          </c:spPr>
        </c:marker>
      </c:pivotFmt>
      <c:pivotFmt>
        <c:idx val="2"/>
        <c:spPr>
          <a:solidFill>
            <a:schemeClr val="accent2"/>
          </a:solidFill>
          <a:ln>
            <a:noFill/>
            <a:prstDash val="solid"/>
          </a:ln>
        </c:spPr>
        <c:marker>
          <c:symbol val="circle"/>
          <c:size val="5"/>
          <c:spPr>
            <a:solidFill>
              <a:schemeClr val="accent2"/>
            </a:solidFill>
            <a:ln w="9525">
              <a:solidFill>
                <a:schemeClr val="accent2"/>
              </a:solidFill>
              <a:prstDash val="solid"/>
            </a:ln>
          </c:spPr>
        </c:marker>
      </c:pivotFmt>
    </c:pivotFmts>
    <c:plotArea>
      <c:layout>
        <c:manualLayout>
          <c:layoutTarget val="inner"/>
          <c:xMode val="edge"/>
          <c:yMode val="edge"/>
          <c:x val="0.21176519759674589"/>
          <c:y val="0.14047118944569009"/>
          <c:w val="0.49811247527708319"/>
          <c:h val="0.69603796214214941"/>
        </c:manualLayout>
      </c:layout>
      <c:radarChart>
        <c:radarStyle val="marker"/>
        <c:varyColors val="0"/>
        <c:ser>
          <c:idx val="0"/>
          <c:order val="0"/>
          <c:tx>
            <c:strRef>
              <c:f>'Scoring Result Spider'!$D$2</c:f>
              <c:strCache>
                <c:ptCount val="1"/>
                <c:pt idx="0">
                  <c:v>Enterprise cloud risk appetite</c:v>
                </c:pt>
              </c:strCache>
            </c:strRef>
          </c:tx>
          <c:spPr>
            <a:ln w="28575" cap="rnd">
              <a:solidFill>
                <a:schemeClr val="accent2"/>
              </a:solidFill>
              <a:prstDash val="solid"/>
              <a:round/>
            </a:ln>
          </c:spPr>
          <c:marker>
            <c:symbol val="circle"/>
            <c:size val="5"/>
            <c:spPr>
              <a:solidFill>
                <a:schemeClr val="accent2"/>
              </a:solidFill>
              <a:ln w="9525">
                <a:solidFill>
                  <a:schemeClr val="accent2"/>
                </a:solidFill>
                <a:prstDash val="solid"/>
              </a:ln>
            </c:spPr>
          </c:marker>
          <c:cat>
            <c:strRef>
              <c:f>'Scoring Result Spider'!$B$3:$B$17</c:f>
              <c:strCache>
                <c:ptCount val="15"/>
                <c:pt idx="0">
                  <c:v>P01-Provider Rating</c:v>
                </c:pt>
                <c:pt idx="1">
                  <c:v>P02-Contract Adequacy</c:v>
                </c:pt>
                <c:pt idx="2">
                  <c:v>P03-Service Provision</c:v>
                </c:pt>
                <c:pt idx="3">
                  <c:v>P04-Subcontractors</c:v>
                </c:pt>
                <c:pt idx="4">
                  <c:v>P05-Provider's Data Governance</c:v>
                </c:pt>
                <c:pt idx="5">
                  <c:v>P06-Provider's Infosec Governance</c:v>
                </c:pt>
                <c:pt idx="6">
                  <c:v>P07-Secured-encrypted Communications</c:v>
                </c:pt>
                <c:pt idx="7">
                  <c:v>P08-Availability and Continuity</c:v>
                </c:pt>
                <c:pt idx="8">
                  <c:v>P09-IAM procedures</c:v>
                </c:pt>
                <c:pt idx="9">
                  <c:v>P10-Backsourcing-No Lock-in</c:v>
                </c:pt>
                <c:pt idx="10">
                  <c:v>P11-Auditability</c:v>
                </c:pt>
                <c:pt idx="11">
                  <c:v>E01-Enterprise Governance Applicability</c:v>
                </c:pt>
                <c:pt idx="12">
                  <c:v>E02-Provider Intelligence Accepted</c:v>
                </c:pt>
                <c:pt idx="13">
                  <c:v>E03-Crossborder Accepted</c:v>
                </c:pt>
                <c:pt idx="14">
                  <c:v>E04-Enterprise Adequate Use Procedures</c:v>
                </c:pt>
              </c:strCache>
            </c:strRef>
          </c:cat>
          <c:val>
            <c:numRef>
              <c:f>'Scoring Result Spider'!$D$3:$D$17</c:f>
              <c:numCache>
                <c:formatCode>General</c:formatCode>
                <c:ptCount val="15"/>
                <c:pt idx="0">
                  <c:v>3</c:v>
                </c:pt>
                <c:pt idx="1">
                  <c:v>3</c:v>
                </c:pt>
                <c:pt idx="2">
                  <c:v>3</c:v>
                </c:pt>
                <c:pt idx="3">
                  <c:v>3</c:v>
                </c:pt>
                <c:pt idx="4">
                  <c:v>3</c:v>
                </c:pt>
                <c:pt idx="5">
                  <c:v>3</c:v>
                </c:pt>
                <c:pt idx="6">
                  <c:v>3</c:v>
                </c:pt>
                <c:pt idx="7">
                  <c:v>3</c:v>
                </c:pt>
                <c:pt idx="8">
                  <c:v>3</c:v>
                </c:pt>
                <c:pt idx="9">
                  <c:v>3</c:v>
                </c:pt>
                <c:pt idx="10">
                  <c:v>3</c:v>
                </c:pt>
                <c:pt idx="11">
                  <c:v>3</c:v>
                </c:pt>
                <c:pt idx="12">
                  <c:v>3</c:v>
                </c:pt>
                <c:pt idx="13">
                  <c:v>3</c:v>
                </c:pt>
                <c:pt idx="14">
                  <c:v>3</c:v>
                </c:pt>
              </c:numCache>
            </c:numRef>
          </c:val>
          <c:extLst>
            <c:ext xmlns:c16="http://schemas.microsoft.com/office/drawing/2014/chart" uri="{C3380CC4-5D6E-409C-BE32-E72D297353CC}">
              <c16:uniqueId val="{00000000-569D-4B9F-9039-E025725D3CEA}"/>
            </c:ext>
          </c:extLst>
        </c:ser>
        <c:ser>
          <c:idx val="1"/>
          <c:order val="1"/>
          <c:tx>
            <c:strRef>
              <c:f>'Scoring Result Spider'!$E$2</c:f>
              <c:strCache>
                <c:ptCount val="1"/>
                <c:pt idx="0">
                  <c:v>Initial Scoring</c:v>
                </c:pt>
              </c:strCache>
            </c:strRef>
          </c:tx>
          <c:spPr>
            <a:ln w="28575" cap="rnd">
              <a:solidFill>
                <a:schemeClr val="accent5">
                  <a:lumMod val="60000"/>
                  <a:lumOff val="40000"/>
                </a:schemeClr>
              </a:solidFill>
              <a:prstDash val="solid"/>
              <a:round/>
            </a:ln>
          </c:spPr>
          <c:marker>
            <c:symbol val="circle"/>
            <c:size val="5"/>
            <c:spPr>
              <a:solidFill>
                <a:schemeClr val="accent5">
                  <a:lumMod val="60000"/>
                  <a:lumOff val="40000"/>
                </a:schemeClr>
              </a:solidFill>
              <a:ln w="9525">
                <a:solidFill>
                  <a:schemeClr val="accent5">
                    <a:lumMod val="60000"/>
                    <a:lumOff val="40000"/>
                  </a:schemeClr>
                </a:solidFill>
                <a:prstDash val="solid"/>
              </a:ln>
            </c:spPr>
          </c:marker>
          <c:cat>
            <c:strRef>
              <c:f>'Scoring Result Spider'!$B$3:$B$17</c:f>
              <c:strCache>
                <c:ptCount val="15"/>
                <c:pt idx="0">
                  <c:v>P01-Provider Rating</c:v>
                </c:pt>
                <c:pt idx="1">
                  <c:v>P02-Contract Adequacy</c:v>
                </c:pt>
                <c:pt idx="2">
                  <c:v>P03-Service Provision</c:v>
                </c:pt>
                <c:pt idx="3">
                  <c:v>P04-Subcontractors</c:v>
                </c:pt>
                <c:pt idx="4">
                  <c:v>P05-Provider's Data Governance</c:v>
                </c:pt>
                <c:pt idx="5">
                  <c:v>P06-Provider's Infosec Governance</c:v>
                </c:pt>
                <c:pt idx="6">
                  <c:v>P07-Secured-encrypted Communications</c:v>
                </c:pt>
                <c:pt idx="7">
                  <c:v>P08-Availability and Continuity</c:v>
                </c:pt>
                <c:pt idx="8">
                  <c:v>P09-IAM procedures</c:v>
                </c:pt>
                <c:pt idx="9">
                  <c:v>P10-Backsourcing-No Lock-in</c:v>
                </c:pt>
                <c:pt idx="10">
                  <c:v>P11-Auditability</c:v>
                </c:pt>
                <c:pt idx="11">
                  <c:v>E01-Enterprise Governance Applicability</c:v>
                </c:pt>
                <c:pt idx="12">
                  <c:v>E02-Provider Intelligence Accepted</c:v>
                </c:pt>
                <c:pt idx="13">
                  <c:v>E03-Crossborder Accepted</c:v>
                </c:pt>
                <c:pt idx="14">
                  <c:v>E04-Enterprise Adequate Use Procedures</c:v>
                </c:pt>
              </c:strCache>
            </c:strRef>
          </c:cat>
          <c:val>
            <c:numRef>
              <c:f>'Scoring Result Spider'!$E$3:$E$17</c:f>
              <c:numCache>
                <c:formatCode>0.00</c:formatCode>
                <c:ptCount val="15"/>
                <c:pt idx="0">
                  <c:v>2</c:v>
                </c:pt>
                <c:pt idx="1">
                  <c:v>2.75</c:v>
                </c:pt>
                <c:pt idx="2">
                  <c:v>2</c:v>
                </c:pt>
                <c:pt idx="3">
                  <c:v>3</c:v>
                </c:pt>
                <c:pt idx="4">
                  <c:v>1.8888888888888888</c:v>
                </c:pt>
                <c:pt idx="5">
                  <c:v>1.5454545454545454</c:v>
                </c:pt>
                <c:pt idx="6">
                  <c:v>1.8333333333333333</c:v>
                </c:pt>
                <c:pt idx="7">
                  <c:v>1.5</c:v>
                </c:pt>
                <c:pt idx="8">
                  <c:v>1.7777777777777777</c:v>
                </c:pt>
                <c:pt idx="9">
                  <c:v>2.2000000000000002</c:v>
                </c:pt>
                <c:pt idx="10">
                  <c:v>1.6666666666666667</c:v>
                </c:pt>
                <c:pt idx="11">
                  <c:v>3</c:v>
                </c:pt>
                <c:pt idx="12">
                  <c:v>2</c:v>
                </c:pt>
                <c:pt idx="13">
                  <c:v>2.7142857142857144</c:v>
                </c:pt>
                <c:pt idx="14">
                  <c:v>2</c:v>
                </c:pt>
              </c:numCache>
            </c:numRef>
          </c:val>
          <c:extLst>
            <c:ext xmlns:c16="http://schemas.microsoft.com/office/drawing/2014/chart" uri="{C3380CC4-5D6E-409C-BE32-E72D297353CC}">
              <c16:uniqueId val="{00000001-569D-4B9F-9039-E025725D3CEA}"/>
            </c:ext>
          </c:extLst>
        </c:ser>
        <c:ser>
          <c:idx val="2"/>
          <c:order val="2"/>
          <c:tx>
            <c:strRef>
              <c:f>'Scoring Result Spider'!$F$2</c:f>
              <c:strCache>
                <c:ptCount val="1"/>
                <c:pt idx="0">
                  <c:v>Highest Score Initial Scoring</c:v>
                </c:pt>
              </c:strCache>
            </c:strRef>
          </c:tx>
          <c:spPr>
            <a:ln w="28575" cap="rnd">
              <a:solidFill>
                <a:schemeClr val="accent4">
                  <a:lumMod val="60000"/>
                  <a:lumOff val="40000"/>
                </a:schemeClr>
              </a:solidFill>
              <a:prstDash val="solid"/>
              <a:round/>
            </a:ln>
          </c:spPr>
          <c:marker>
            <c:symbol val="circle"/>
            <c:size val="5"/>
            <c:spPr>
              <a:solidFill>
                <a:srgbClr val="FFC000"/>
              </a:solidFill>
              <a:ln w="9525">
                <a:solidFill>
                  <a:schemeClr val="accent4">
                    <a:lumMod val="60000"/>
                    <a:lumOff val="40000"/>
                  </a:schemeClr>
                </a:solidFill>
                <a:prstDash val="solid"/>
              </a:ln>
            </c:spPr>
          </c:marker>
          <c:val>
            <c:numRef>
              <c:f>'Scoring Result Spider'!$F$3:$F$17</c:f>
              <c:numCache>
                <c:formatCode>0.00</c:formatCode>
                <c:ptCount val="15"/>
                <c:pt idx="0">
                  <c:v>2</c:v>
                </c:pt>
                <c:pt idx="1">
                  <c:v>3</c:v>
                </c:pt>
                <c:pt idx="2">
                  <c:v>2</c:v>
                </c:pt>
                <c:pt idx="3">
                  <c:v>3</c:v>
                </c:pt>
                <c:pt idx="4">
                  <c:v>4</c:v>
                </c:pt>
                <c:pt idx="5">
                  <c:v>2</c:v>
                </c:pt>
                <c:pt idx="6">
                  <c:v>3</c:v>
                </c:pt>
                <c:pt idx="7">
                  <c:v>2</c:v>
                </c:pt>
                <c:pt idx="8">
                  <c:v>3</c:v>
                </c:pt>
                <c:pt idx="9">
                  <c:v>3</c:v>
                </c:pt>
                <c:pt idx="10">
                  <c:v>2</c:v>
                </c:pt>
                <c:pt idx="11">
                  <c:v>3</c:v>
                </c:pt>
                <c:pt idx="12">
                  <c:v>2</c:v>
                </c:pt>
                <c:pt idx="13">
                  <c:v>4</c:v>
                </c:pt>
                <c:pt idx="14">
                  <c:v>2</c:v>
                </c:pt>
              </c:numCache>
            </c:numRef>
          </c:val>
          <c:extLst>
            <c:ext xmlns:c16="http://schemas.microsoft.com/office/drawing/2014/chart" uri="{C3380CC4-5D6E-409C-BE32-E72D297353CC}">
              <c16:uniqueId val="{00000002-569D-4B9F-9039-E025725D3CEA}"/>
            </c:ext>
          </c:extLst>
        </c:ser>
        <c:dLbls>
          <c:showLegendKey val="0"/>
          <c:showVal val="0"/>
          <c:showCatName val="0"/>
          <c:showSerName val="0"/>
          <c:showPercent val="0"/>
          <c:showBubbleSize val="0"/>
        </c:dLbls>
        <c:axId val="625253376"/>
        <c:axId val="625254360"/>
      </c:radarChart>
      <c:catAx>
        <c:axId val="625253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de-DE"/>
          </a:p>
        </c:txPr>
        <c:crossAx val="625254360"/>
        <c:crosses val="autoZero"/>
        <c:auto val="1"/>
        <c:lblAlgn val="ctr"/>
        <c:lblOffset val="100"/>
        <c:noMultiLvlLbl val="0"/>
      </c:catAx>
      <c:valAx>
        <c:axId val="625254360"/>
        <c:scaling>
          <c:orientation val="minMax"/>
          <c:max val="4"/>
        </c:scaling>
        <c:delete val="0"/>
        <c:axPos val="l"/>
        <c:majorGridlines>
          <c:spPr>
            <a:ln w="9525" cap="flat" cmpd="sng" algn="ctr">
              <a:solidFill>
                <a:schemeClr val="tx1">
                  <a:lumMod val="15000"/>
                  <a:lumOff val="85000"/>
                </a:schemeClr>
              </a:solidFill>
              <a:prstDash val="solid"/>
              <a:round/>
            </a:ln>
          </c:spPr>
        </c:majorGridlines>
        <c:numFmt formatCode="General" sourceLinked="1"/>
        <c:majorTickMark val="none"/>
        <c:minorTickMark val="none"/>
        <c:tickLblPos val="nextTo"/>
        <c:spPr>
          <a:noFill/>
          <a:ln>
            <a:noFill/>
            <a:prstDash val="soli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de-DE"/>
          </a:p>
        </c:txPr>
        <c:crossAx val="625253376"/>
        <c:crosses val="autoZero"/>
        <c:crossBetween val="between"/>
        <c:majorUnit val="1"/>
        <c:minorUnit val="1"/>
      </c:valAx>
    </c:plotArea>
    <c:legend>
      <c:legendPos val="t"/>
      <c:layout>
        <c:manualLayout>
          <c:xMode val="edge"/>
          <c:yMode val="edge"/>
          <c:x val="0.17044335078034831"/>
          <c:y val="8.5723684210526327E-2"/>
          <c:w val="0.655804778570795"/>
          <c:h val="3.7006837961044342E-2"/>
        </c:manualLayout>
      </c:layout>
      <c:overlay val="0"/>
      <c:spPr>
        <a:noFill/>
        <a:ln>
          <a:noFill/>
          <a:prstDash val="solid"/>
        </a:ln>
      </c:spPr>
      <c:txPr>
        <a:bodyPr rot="0" spcFirstLastPara="1" vertOverflow="ellipsis" vert="horz" wrap="square" anchor="ctr" anchorCtr="1"/>
        <a:lstStyle/>
        <a:p>
          <a:pPr>
            <a:defRPr sz="900" b="0" i="0"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de-DE"/>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352426</xdr:colOff>
      <xdr:row>1</xdr:row>
      <xdr:rowOff>238125</xdr:rowOff>
    </xdr:from>
    <xdr:to>
      <xdr:col>19</xdr:col>
      <xdr:colOff>447675</xdr:colOff>
      <xdr:row>34</xdr:row>
      <xdr:rowOff>180975</xdr:rowOff>
    </xdr:to>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hare-ln.csfb.net/sites/ITRandS/SOC-Programme/0007%20Additional/0005%20Risk%20Review/ITRSOC01%20ITR%20Security%20Operations%20Centre%20ITRAM%20-%20Vendor%20Cases%2020070809%20v0.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RAM- Verisign"/>
      <sheetName val="ITRAM - Symantec"/>
      <sheetName val="Open Questions"/>
      <sheetName val="Catalogue"/>
    </sheetNames>
    <sheetDataSet>
      <sheetData sheetId="0"/>
      <sheetData sheetId="1"/>
      <sheetData sheetId="2"/>
      <sheetData sheetId="3">
        <row r="2">
          <cell r="A2" t="str">
            <v>Scheduling</v>
          </cell>
        </row>
        <row r="3">
          <cell r="A3" t="str">
            <v>Planning &amp; Control</v>
          </cell>
        </row>
        <row r="4">
          <cell r="A4" t="str">
            <v>Technical</v>
          </cell>
        </row>
        <row r="5">
          <cell r="A5" t="str">
            <v>Security</v>
          </cell>
        </row>
        <row r="6">
          <cell r="A6" t="str">
            <v>Support</v>
          </cell>
        </row>
        <row r="7">
          <cell r="A7" t="str">
            <v>Legal</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B2:F17" totalsRowShown="0" headerRowDxfId="9" dataDxfId="8">
  <autoFilter ref="B2:F17" xr:uid="{00000000-0009-0000-0100-000001000000}"/>
  <tableColumns count="5">
    <tableColumn id="8" xr3:uid="{00000000-0010-0000-0000-000008000000}" name="Security requirement" dataDxfId="7"/>
    <tableColumn id="2" xr3:uid="{00000000-0010-0000-0000-000002000000}" name="# Security Requirmts" dataDxfId="6">
      <calculatedColumnFormula>COUNTIFS('Scoring Card'!A:F,A3)</calculatedColumnFormula>
    </tableColumn>
    <tableColumn id="6" xr3:uid="{00000000-0010-0000-0000-000006000000}" name="Enterprise cloud risk appetite" dataDxfId="5"/>
    <tableColumn id="10" xr3:uid="{00000000-0010-0000-0000-00000A000000}" name="Initial Scoring" dataDxfId="4">
      <calculatedColumnFormula>AVERAGEIFS('Scoring Card'!K1:K74,'Scoring Card'!A1:A74,"P05",'Scoring Card'!K1:K74,"&gt;0")</calculatedColumnFormula>
    </tableColumn>
    <tableColumn id="4" xr3:uid="{00000000-0010-0000-0000-000004000000}" name="Highest Score Initial Scoring" dataDxfId="3"/>
  </tableColumns>
  <tableStyleInfo name="TableStyleLight14"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https://learn.microsoft.com/en-us/compliance/assurance/assurance-microsoft-365-isolation-controls?view=o365-worldwide"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tabColor theme="8" tint="0.39997558519241921"/>
    <outlinePr summaryBelow="0" summaryRight="0"/>
    <pageSetUpPr fitToPage="1"/>
  </sheetPr>
  <dimension ref="A1:P75"/>
  <sheetViews>
    <sheetView showGridLines="0" tabSelected="1" topLeftCell="L1" zoomScale="130" zoomScaleNormal="130" workbookViewId="0">
      <pane ySplit="5" topLeftCell="A74" activePane="bottomLeft" state="frozen"/>
      <selection activeCell="F8" sqref="F8"/>
      <selection pane="bottomLeft" activeCell="N74" sqref="N74"/>
    </sheetView>
  </sheetViews>
  <sheetFormatPr defaultColWidth="10.83203125" defaultRowHeight="12.5" outlineLevelRow="1" outlineLevelCol="1" x14ac:dyDescent="0.35"/>
  <cols>
    <col min="1" max="1" width="5.08203125" style="14" customWidth="1"/>
    <col min="2" max="2" width="15.75" style="13" customWidth="1"/>
    <col min="3" max="3" width="12.5" style="13" customWidth="1"/>
    <col min="4" max="4" width="15.5" style="13" customWidth="1" outlineLevel="1"/>
    <col min="5" max="5" width="6.08203125" style="14" customWidth="1"/>
    <col min="6" max="6" width="17.33203125" style="13" customWidth="1"/>
    <col min="7" max="7" width="33" style="13" customWidth="1" outlineLevel="1"/>
    <col min="8" max="8" width="13.58203125" style="13" customWidth="1"/>
    <col min="9" max="9" width="15.58203125" style="13" customWidth="1"/>
    <col min="10" max="10" width="3.58203125" style="13" customWidth="1"/>
    <col min="11" max="11" width="10.33203125" style="13" customWidth="1" outlineLevel="1"/>
    <col min="12" max="12" width="35.4140625" style="13" customWidth="1" outlineLevel="1"/>
    <col min="13" max="14" width="48.25" style="13" customWidth="1" outlineLevel="1"/>
    <col min="15" max="15" width="17.33203125" style="13" hidden="1" customWidth="1" outlineLevel="1"/>
    <col min="16" max="16" width="92.08203125" style="13" customWidth="1" outlineLevel="1"/>
    <col min="17" max="17" width="10.83203125" style="15" customWidth="1"/>
    <col min="18" max="16384" width="10.83203125" style="15"/>
  </cols>
  <sheetData>
    <row r="1" spans="1:16" s="59" customFormat="1" ht="20" customHeight="1" outlineLevel="1" x14ac:dyDescent="0.4">
      <c r="A1" s="54" t="s">
        <v>0</v>
      </c>
      <c r="B1" s="54"/>
      <c r="C1" s="54"/>
      <c r="D1" s="54"/>
      <c r="E1" s="54"/>
      <c r="F1" s="55"/>
      <c r="G1" s="56"/>
      <c r="H1" s="57"/>
      <c r="I1" s="58"/>
      <c r="J1" s="57"/>
      <c r="K1" s="57"/>
      <c r="L1" s="57"/>
      <c r="M1" s="57"/>
      <c r="N1" s="57"/>
      <c r="O1" s="57"/>
      <c r="P1" s="57"/>
    </row>
    <row r="2" spans="1:16" s="2" customFormat="1" ht="16" customHeight="1" outlineLevel="1" x14ac:dyDescent="0.4">
      <c r="A2" s="7" t="s">
        <v>1</v>
      </c>
      <c r="B2" s="9"/>
      <c r="C2" s="9"/>
      <c r="D2" s="9"/>
      <c r="E2" s="6"/>
      <c r="F2" s="6"/>
      <c r="H2" s="10"/>
      <c r="I2" s="11"/>
      <c r="J2" s="12"/>
      <c r="K2" s="8"/>
      <c r="L2" s="8"/>
      <c r="M2" s="8"/>
      <c r="N2" s="8"/>
      <c r="O2" s="8"/>
      <c r="P2" s="8"/>
    </row>
    <row r="3" spans="1:16" ht="14.5" customHeight="1" outlineLevel="1" x14ac:dyDescent="0.4">
      <c r="A3" s="83" t="s">
        <v>2</v>
      </c>
      <c r="B3" s="5"/>
      <c r="C3" s="46"/>
      <c r="D3" s="46"/>
      <c r="E3" s="45"/>
      <c r="F3" s="5"/>
      <c r="G3" s="5"/>
      <c r="H3" s="46"/>
      <c r="I3" s="46"/>
      <c r="J3" s="46"/>
      <c r="K3" s="8"/>
      <c r="L3" s="8"/>
      <c r="M3" s="8"/>
      <c r="N3" s="8"/>
      <c r="O3" s="8"/>
      <c r="P3" s="8"/>
    </row>
    <row r="4" spans="1:16" s="19" customFormat="1" ht="22.5" customHeight="1" thickBot="1" x14ac:dyDescent="0.4">
      <c r="A4" s="65" t="s">
        <v>3</v>
      </c>
      <c r="B4" s="65"/>
      <c r="C4" s="66"/>
      <c r="D4" s="66"/>
      <c r="E4" s="66"/>
      <c r="F4" s="16"/>
      <c r="G4" s="16"/>
      <c r="H4" s="16"/>
      <c r="I4" s="16"/>
      <c r="J4" s="17" t="s">
        <v>4</v>
      </c>
      <c r="K4" s="18"/>
      <c r="L4" s="18"/>
      <c r="M4" s="18"/>
      <c r="N4" s="18"/>
      <c r="O4" s="18"/>
      <c r="P4" s="18"/>
    </row>
    <row r="5" spans="1:16" ht="42.75" customHeight="1" thickTop="1" x14ac:dyDescent="0.35">
      <c r="A5" s="78" t="s">
        <v>5</v>
      </c>
      <c r="B5" s="20"/>
      <c r="C5" s="20" t="s">
        <v>6</v>
      </c>
      <c r="D5" s="21" t="s">
        <v>7</v>
      </c>
      <c r="E5" s="21" t="s">
        <v>8</v>
      </c>
      <c r="F5" s="22" t="s">
        <v>9</v>
      </c>
      <c r="G5" s="20" t="s">
        <v>10</v>
      </c>
      <c r="H5" s="21" t="s">
        <v>11</v>
      </c>
      <c r="I5" s="21" t="s">
        <v>12</v>
      </c>
      <c r="J5" s="23" t="s">
        <v>13</v>
      </c>
      <c r="K5" s="79" t="s">
        <v>14</v>
      </c>
      <c r="L5" s="21" t="s">
        <v>15</v>
      </c>
      <c r="M5" s="21" t="s">
        <v>16</v>
      </c>
      <c r="N5" s="21" t="s">
        <v>17</v>
      </c>
      <c r="O5" s="21" t="s">
        <v>18</v>
      </c>
      <c r="P5" s="21" t="s">
        <v>19</v>
      </c>
    </row>
    <row r="6" spans="1:16" ht="113.15" customHeight="1" x14ac:dyDescent="0.35">
      <c r="A6" s="51" t="s">
        <v>20</v>
      </c>
      <c r="B6" s="52" t="s">
        <v>21</v>
      </c>
      <c r="C6" s="52" t="s">
        <v>22</v>
      </c>
      <c r="D6" s="52" t="s">
        <v>23</v>
      </c>
      <c r="E6" s="51" t="s">
        <v>24</v>
      </c>
      <c r="F6" s="52" t="s">
        <v>25</v>
      </c>
      <c r="G6" s="52" t="s">
        <v>26</v>
      </c>
      <c r="H6" s="52" t="s">
        <v>27</v>
      </c>
      <c r="I6" s="67" t="s">
        <v>28</v>
      </c>
      <c r="J6" s="71"/>
      <c r="K6" s="50">
        <v>2</v>
      </c>
      <c r="L6" s="67"/>
      <c r="M6" s="67"/>
      <c r="N6" s="67"/>
      <c r="O6" s="52" t="s">
        <v>29</v>
      </c>
      <c r="P6" s="67" t="s">
        <v>30</v>
      </c>
    </row>
    <row r="7" spans="1:16" ht="212.5" customHeight="1" x14ac:dyDescent="0.35">
      <c r="A7" s="51" t="s">
        <v>20</v>
      </c>
      <c r="B7" s="52" t="s">
        <v>21</v>
      </c>
      <c r="C7" s="67" t="s">
        <v>22</v>
      </c>
      <c r="D7" s="52" t="s">
        <v>23</v>
      </c>
      <c r="E7" s="51" t="s">
        <v>31</v>
      </c>
      <c r="F7" s="52" t="s">
        <v>32</v>
      </c>
      <c r="G7" s="52" t="s">
        <v>33</v>
      </c>
      <c r="H7" s="52" t="s">
        <v>34</v>
      </c>
      <c r="I7" s="52" t="s">
        <v>35</v>
      </c>
      <c r="J7" s="71"/>
      <c r="K7" s="50">
        <v>2</v>
      </c>
      <c r="L7" s="67"/>
      <c r="M7" s="67"/>
      <c r="N7" s="52"/>
      <c r="O7" s="52" t="s">
        <v>36</v>
      </c>
      <c r="P7" s="52" t="s">
        <v>37</v>
      </c>
    </row>
    <row r="8" spans="1:16" ht="409.5" customHeight="1" x14ac:dyDescent="0.25">
      <c r="A8" s="97" t="s">
        <v>20</v>
      </c>
      <c r="B8" s="98" t="s">
        <v>21</v>
      </c>
      <c r="C8" s="98" t="s">
        <v>22</v>
      </c>
      <c r="D8" s="98" t="s">
        <v>23</v>
      </c>
      <c r="E8" s="97" t="s">
        <v>38</v>
      </c>
      <c r="F8" s="98" t="s">
        <v>39</v>
      </c>
      <c r="G8" s="98" t="s">
        <v>40</v>
      </c>
      <c r="H8" s="98" t="s">
        <v>27</v>
      </c>
      <c r="I8" s="98" t="s">
        <v>35</v>
      </c>
      <c r="J8" s="96"/>
      <c r="K8" s="106">
        <v>2</v>
      </c>
      <c r="L8" s="102"/>
      <c r="M8" s="102"/>
      <c r="N8" s="85"/>
      <c r="O8" s="107" t="s">
        <v>41</v>
      </c>
      <c r="P8" s="104" t="s">
        <v>42</v>
      </c>
    </row>
    <row r="9" spans="1:16" ht="48.75" customHeight="1" x14ac:dyDescent="0.35">
      <c r="A9" s="95"/>
      <c r="B9" s="95"/>
      <c r="C9" s="95"/>
      <c r="D9" s="95"/>
      <c r="E9" s="95"/>
      <c r="F9" s="95"/>
      <c r="G9" s="95"/>
      <c r="H9" s="95"/>
      <c r="I9" s="95"/>
      <c r="J9" s="95"/>
      <c r="K9" s="95"/>
      <c r="L9" s="95"/>
      <c r="M9" s="95"/>
      <c r="N9" s="81"/>
      <c r="O9" s="95"/>
      <c r="P9" s="95"/>
    </row>
    <row r="10" spans="1:16" ht="190.5" customHeight="1" x14ac:dyDescent="0.25">
      <c r="A10" s="51" t="s">
        <v>43</v>
      </c>
      <c r="B10" s="52" t="s">
        <v>44</v>
      </c>
      <c r="C10" s="52" t="s">
        <v>22</v>
      </c>
      <c r="D10" s="52" t="s">
        <v>23</v>
      </c>
      <c r="E10" s="51" t="s">
        <v>45</v>
      </c>
      <c r="F10" s="52" t="s">
        <v>46</v>
      </c>
      <c r="G10" s="52" t="s">
        <v>47</v>
      </c>
      <c r="H10" s="52" t="s">
        <v>27</v>
      </c>
      <c r="I10" s="52" t="s">
        <v>48</v>
      </c>
      <c r="J10" s="70"/>
      <c r="K10" s="50">
        <v>1</v>
      </c>
      <c r="L10" s="86"/>
      <c r="M10" s="86"/>
      <c r="N10" s="86"/>
      <c r="O10" s="52" t="s">
        <v>49</v>
      </c>
      <c r="P10" s="52" t="s">
        <v>50</v>
      </c>
    </row>
    <row r="11" spans="1:16" ht="190.5" customHeight="1" x14ac:dyDescent="0.25">
      <c r="A11" s="51" t="s">
        <v>20</v>
      </c>
      <c r="B11" s="52" t="s">
        <v>21</v>
      </c>
      <c r="C11" s="52" t="s">
        <v>22</v>
      </c>
      <c r="D11" s="52" t="s">
        <v>23</v>
      </c>
      <c r="E11" s="51" t="s">
        <v>51</v>
      </c>
      <c r="F11" s="52" t="s">
        <v>52</v>
      </c>
      <c r="G11" s="52" t="s">
        <v>53</v>
      </c>
      <c r="H11" s="52" t="s">
        <v>27</v>
      </c>
      <c r="I11" s="52" t="s">
        <v>28</v>
      </c>
      <c r="J11" s="70"/>
      <c r="K11" s="50">
        <v>3</v>
      </c>
      <c r="L11" s="84"/>
      <c r="M11" s="84"/>
      <c r="N11" s="84"/>
      <c r="O11" s="67" t="s">
        <v>54</v>
      </c>
      <c r="P11" s="25" t="s">
        <v>55</v>
      </c>
    </row>
    <row r="12" spans="1:16" ht="183.75" customHeight="1" x14ac:dyDescent="0.25">
      <c r="A12" s="51" t="s">
        <v>20</v>
      </c>
      <c r="B12" s="67" t="s">
        <v>21</v>
      </c>
      <c r="C12" s="52" t="s">
        <v>22</v>
      </c>
      <c r="D12" s="52" t="s">
        <v>23</v>
      </c>
      <c r="E12" s="51" t="s">
        <v>56</v>
      </c>
      <c r="F12" s="52" t="s">
        <v>57</v>
      </c>
      <c r="G12" s="67" t="s">
        <v>58</v>
      </c>
      <c r="H12" s="52" t="s">
        <v>27</v>
      </c>
      <c r="I12" s="52" t="s">
        <v>35</v>
      </c>
      <c r="J12" s="70"/>
      <c r="K12" s="50">
        <v>1</v>
      </c>
      <c r="L12" s="86"/>
      <c r="M12" s="86"/>
      <c r="N12" s="86"/>
      <c r="O12" s="52" t="s">
        <v>59</v>
      </c>
      <c r="P12" s="25" t="s">
        <v>60</v>
      </c>
    </row>
    <row r="13" spans="1:16" ht="277.5" customHeight="1" x14ac:dyDescent="0.25">
      <c r="A13" s="48" t="s">
        <v>20</v>
      </c>
      <c r="B13" s="49" t="s">
        <v>21</v>
      </c>
      <c r="C13" s="49" t="s">
        <v>22</v>
      </c>
      <c r="D13" s="49" t="s">
        <v>61</v>
      </c>
      <c r="E13" s="48" t="s">
        <v>62</v>
      </c>
      <c r="F13" s="49" t="s">
        <v>39</v>
      </c>
      <c r="G13" s="49" t="s">
        <v>63</v>
      </c>
      <c r="H13" s="49" t="s">
        <v>64</v>
      </c>
      <c r="I13" s="49" t="s">
        <v>65</v>
      </c>
      <c r="J13" s="71"/>
      <c r="K13" s="50">
        <v>4</v>
      </c>
      <c r="L13" s="87"/>
      <c r="M13" s="87"/>
      <c r="N13" s="87"/>
      <c r="O13" s="68" t="s">
        <v>66</v>
      </c>
      <c r="P13" s="28" t="s">
        <v>67</v>
      </c>
    </row>
    <row r="14" spans="1:16" ht="179.25" customHeight="1" x14ac:dyDescent="0.25">
      <c r="A14" s="48" t="s">
        <v>20</v>
      </c>
      <c r="B14" s="49" t="s">
        <v>21</v>
      </c>
      <c r="C14" s="49" t="s">
        <v>22</v>
      </c>
      <c r="D14" s="49" t="s">
        <v>61</v>
      </c>
      <c r="E14" s="48" t="s">
        <v>68</v>
      </c>
      <c r="F14" s="49" t="s">
        <v>69</v>
      </c>
      <c r="G14" s="68" t="s">
        <v>70</v>
      </c>
      <c r="H14" s="49" t="s">
        <v>64</v>
      </c>
      <c r="I14" s="49" t="s">
        <v>65</v>
      </c>
      <c r="J14" s="71"/>
      <c r="K14" s="50">
        <v>1</v>
      </c>
      <c r="L14" s="87"/>
      <c r="M14" s="87"/>
      <c r="N14" s="87"/>
      <c r="O14" s="68" t="s">
        <v>54</v>
      </c>
      <c r="P14" s="72" t="s">
        <v>71</v>
      </c>
    </row>
    <row r="15" spans="1:16" ht="171" customHeight="1" x14ac:dyDescent="0.25">
      <c r="A15" s="48" t="s">
        <v>72</v>
      </c>
      <c r="B15" s="49" t="s">
        <v>73</v>
      </c>
      <c r="C15" s="49" t="s">
        <v>22</v>
      </c>
      <c r="D15" s="49" t="s">
        <v>61</v>
      </c>
      <c r="E15" s="48" t="s">
        <v>74</v>
      </c>
      <c r="F15" s="49" t="s">
        <v>75</v>
      </c>
      <c r="G15" s="49" t="s">
        <v>76</v>
      </c>
      <c r="H15" s="49" t="s">
        <v>64</v>
      </c>
      <c r="I15" s="49" t="s">
        <v>65</v>
      </c>
      <c r="J15" s="71"/>
      <c r="K15" s="50">
        <v>2</v>
      </c>
      <c r="L15" s="88"/>
      <c r="M15" s="88"/>
      <c r="N15" s="88"/>
      <c r="O15" s="49" t="s">
        <v>77</v>
      </c>
      <c r="P15" s="68" t="s">
        <v>78</v>
      </c>
    </row>
    <row r="16" spans="1:16" ht="409.5" customHeight="1" x14ac:dyDescent="0.25">
      <c r="A16" s="99" t="s">
        <v>79</v>
      </c>
      <c r="B16" s="94" t="s">
        <v>80</v>
      </c>
      <c r="C16" s="94" t="s">
        <v>22</v>
      </c>
      <c r="D16" s="94" t="s">
        <v>61</v>
      </c>
      <c r="E16" s="99" t="s">
        <v>81</v>
      </c>
      <c r="F16" s="94" t="s">
        <v>82</v>
      </c>
      <c r="G16" s="94" t="s">
        <v>83</v>
      </c>
      <c r="H16" s="94" t="s">
        <v>64</v>
      </c>
      <c r="I16" s="94" t="s">
        <v>65</v>
      </c>
      <c r="J16" s="96"/>
      <c r="K16" s="106">
        <v>2</v>
      </c>
      <c r="L16" s="103"/>
      <c r="M16" s="103"/>
      <c r="N16" s="89"/>
      <c r="O16" s="101" t="s">
        <v>84</v>
      </c>
      <c r="P16" s="101" t="s">
        <v>85</v>
      </c>
    </row>
    <row r="17" spans="1:16" ht="77.25" customHeight="1" x14ac:dyDescent="0.35">
      <c r="A17" s="95"/>
      <c r="B17" s="95"/>
      <c r="C17" s="95"/>
      <c r="D17" s="95"/>
      <c r="E17" s="95"/>
      <c r="F17" s="95"/>
      <c r="G17" s="95"/>
      <c r="H17" s="95"/>
      <c r="I17" s="95"/>
      <c r="J17" s="95"/>
      <c r="K17" s="95"/>
      <c r="L17" s="95"/>
      <c r="M17" s="95"/>
      <c r="N17" s="80"/>
      <c r="O17" s="95"/>
      <c r="P17" s="95"/>
    </row>
    <row r="18" spans="1:16" ht="145" customHeight="1" x14ac:dyDescent="0.25">
      <c r="A18" s="48" t="s">
        <v>86</v>
      </c>
      <c r="B18" s="49" t="s">
        <v>87</v>
      </c>
      <c r="C18" s="49" t="s">
        <v>22</v>
      </c>
      <c r="D18" s="49" t="s">
        <v>61</v>
      </c>
      <c r="E18" s="48" t="s">
        <v>88</v>
      </c>
      <c r="F18" s="49" t="s">
        <v>89</v>
      </c>
      <c r="G18" s="49" t="s">
        <v>90</v>
      </c>
      <c r="H18" s="49" t="s">
        <v>64</v>
      </c>
      <c r="I18" s="49" t="s">
        <v>35</v>
      </c>
      <c r="J18" s="71"/>
      <c r="K18" s="50">
        <v>2</v>
      </c>
      <c r="L18" s="88"/>
      <c r="M18" s="88"/>
      <c r="N18" s="88"/>
      <c r="O18" s="49" t="s">
        <v>91</v>
      </c>
      <c r="P18" s="49" t="s">
        <v>92</v>
      </c>
    </row>
    <row r="19" spans="1:16" s="24" customFormat="1" ht="235.5" customHeight="1" x14ac:dyDescent="0.25">
      <c r="A19" s="48" t="s">
        <v>20</v>
      </c>
      <c r="B19" s="49" t="s">
        <v>21</v>
      </c>
      <c r="C19" s="49" t="s">
        <v>22</v>
      </c>
      <c r="D19" s="49" t="s">
        <v>61</v>
      </c>
      <c r="E19" s="48" t="s">
        <v>93</v>
      </c>
      <c r="F19" s="49" t="s">
        <v>94</v>
      </c>
      <c r="G19" s="49" t="s">
        <v>95</v>
      </c>
      <c r="H19" s="49" t="s">
        <v>64</v>
      </c>
      <c r="I19" s="49" t="s">
        <v>65</v>
      </c>
      <c r="J19" s="71"/>
      <c r="K19" s="50">
        <v>1</v>
      </c>
      <c r="L19" s="88"/>
      <c r="M19" s="88"/>
      <c r="N19" s="88"/>
      <c r="O19" s="49" t="s">
        <v>96</v>
      </c>
      <c r="P19" s="49" t="s">
        <v>97</v>
      </c>
    </row>
    <row r="20" spans="1:16" ht="107.25" customHeight="1" x14ac:dyDescent="0.25">
      <c r="A20" s="48" t="s">
        <v>86</v>
      </c>
      <c r="B20" s="49" t="s">
        <v>87</v>
      </c>
      <c r="C20" s="49" t="s">
        <v>22</v>
      </c>
      <c r="D20" s="49" t="s">
        <v>61</v>
      </c>
      <c r="E20" s="48" t="s">
        <v>98</v>
      </c>
      <c r="F20" s="49" t="s">
        <v>99</v>
      </c>
      <c r="G20" s="49" t="s">
        <v>100</v>
      </c>
      <c r="H20" s="49" t="s">
        <v>64</v>
      </c>
      <c r="I20" s="49" t="s">
        <v>65</v>
      </c>
      <c r="J20" s="71"/>
      <c r="K20" s="50">
        <v>2</v>
      </c>
      <c r="L20" s="87"/>
      <c r="M20" s="87"/>
      <c r="N20" s="87"/>
      <c r="O20" s="68" t="s">
        <v>101</v>
      </c>
      <c r="P20" s="68" t="s">
        <v>102</v>
      </c>
    </row>
    <row r="21" spans="1:16" ht="315.75" customHeight="1" x14ac:dyDescent="0.25">
      <c r="A21" s="51" t="s">
        <v>86</v>
      </c>
      <c r="B21" s="52" t="s">
        <v>87</v>
      </c>
      <c r="C21" s="52" t="s">
        <v>103</v>
      </c>
      <c r="D21" s="52" t="s">
        <v>23</v>
      </c>
      <c r="E21" s="51" t="s">
        <v>104</v>
      </c>
      <c r="F21" s="26" t="s">
        <v>105</v>
      </c>
      <c r="G21" s="67" t="s">
        <v>106</v>
      </c>
      <c r="H21" s="52" t="s">
        <v>27</v>
      </c>
      <c r="I21" s="52" t="s">
        <v>107</v>
      </c>
      <c r="J21" s="71"/>
      <c r="K21" s="50">
        <v>1</v>
      </c>
      <c r="L21" s="90"/>
      <c r="M21" s="90"/>
      <c r="N21" s="90"/>
      <c r="O21" s="25" t="s">
        <v>108</v>
      </c>
      <c r="P21" s="25" t="s">
        <v>109</v>
      </c>
    </row>
    <row r="22" spans="1:16" ht="159.75" customHeight="1" x14ac:dyDescent="0.25">
      <c r="A22" s="51" t="s">
        <v>110</v>
      </c>
      <c r="B22" s="52" t="s">
        <v>111</v>
      </c>
      <c r="C22" s="52" t="s">
        <v>103</v>
      </c>
      <c r="D22" s="52" t="s">
        <v>23</v>
      </c>
      <c r="E22" s="51" t="s">
        <v>112</v>
      </c>
      <c r="F22" s="52" t="s">
        <v>113</v>
      </c>
      <c r="G22" s="67" t="s">
        <v>114</v>
      </c>
      <c r="H22" s="52" t="s">
        <v>27</v>
      </c>
      <c r="I22" s="52" t="s">
        <v>107</v>
      </c>
      <c r="J22" s="71"/>
      <c r="K22" s="50">
        <v>2</v>
      </c>
      <c r="L22" s="86"/>
      <c r="M22" s="86"/>
      <c r="N22" s="86"/>
      <c r="O22" s="52" t="s">
        <v>115</v>
      </c>
      <c r="P22" s="73" t="s">
        <v>116</v>
      </c>
    </row>
    <row r="23" spans="1:16" ht="118.5" customHeight="1" x14ac:dyDescent="0.25">
      <c r="A23" s="51" t="s">
        <v>43</v>
      </c>
      <c r="B23" s="52" t="s">
        <v>44</v>
      </c>
      <c r="C23" s="52" t="s">
        <v>103</v>
      </c>
      <c r="D23" s="52" t="s">
        <v>23</v>
      </c>
      <c r="E23" s="51" t="s">
        <v>117</v>
      </c>
      <c r="F23" s="52" t="s">
        <v>118</v>
      </c>
      <c r="G23" s="52" t="s">
        <v>119</v>
      </c>
      <c r="H23" s="52" t="s">
        <v>27</v>
      </c>
      <c r="I23" s="52" t="s">
        <v>107</v>
      </c>
      <c r="J23" s="71"/>
      <c r="K23" s="50">
        <v>2</v>
      </c>
      <c r="L23" s="86"/>
      <c r="M23" s="86"/>
      <c r="N23" s="86"/>
      <c r="O23" s="52" t="s">
        <v>120</v>
      </c>
      <c r="P23" s="52" t="s">
        <v>121</v>
      </c>
    </row>
    <row r="24" spans="1:16" ht="100.5" customHeight="1" x14ac:dyDescent="0.25">
      <c r="A24" s="51" t="s">
        <v>110</v>
      </c>
      <c r="B24" s="52" t="s">
        <v>111</v>
      </c>
      <c r="C24" s="52" t="s">
        <v>103</v>
      </c>
      <c r="D24" s="52" t="s">
        <v>23</v>
      </c>
      <c r="E24" s="51" t="s">
        <v>122</v>
      </c>
      <c r="F24" s="52" t="s">
        <v>123</v>
      </c>
      <c r="G24" s="67" t="s">
        <v>124</v>
      </c>
      <c r="H24" s="52" t="s">
        <v>27</v>
      </c>
      <c r="I24" s="52" t="s">
        <v>107</v>
      </c>
      <c r="J24" s="71"/>
      <c r="K24" s="50">
        <v>1</v>
      </c>
      <c r="L24" s="84"/>
      <c r="M24" s="84"/>
      <c r="N24" s="84"/>
      <c r="O24" s="67" t="s">
        <v>125</v>
      </c>
      <c r="P24" s="52" t="s">
        <v>126</v>
      </c>
    </row>
    <row r="25" spans="1:16" ht="257.25" customHeight="1" x14ac:dyDescent="0.25">
      <c r="A25" s="51" t="s">
        <v>86</v>
      </c>
      <c r="B25" s="52" t="s">
        <v>87</v>
      </c>
      <c r="C25" s="52" t="s">
        <v>103</v>
      </c>
      <c r="D25" s="52" t="s">
        <v>23</v>
      </c>
      <c r="E25" s="51" t="s">
        <v>127</v>
      </c>
      <c r="F25" s="52" t="s">
        <v>128</v>
      </c>
      <c r="G25" s="52" t="s">
        <v>129</v>
      </c>
      <c r="H25" s="52" t="s">
        <v>27</v>
      </c>
      <c r="I25" s="52" t="s">
        <v>107</v>
      </c>
      <c r="J25" s="71"/>
      <c r="K25" s="50">
        <v>2</v>
      </c>
      <c r="L25" s="90"/>
      <c r="M25" s="90"/>
      <c r="N25" s="90"/>
      <c r="O25" s="25" t="s">
        <v>130</v>
      </c>
      <c r="P25" s="73" t="s">
        <v>131</v>
      </c>
    </row>
    <row r="26" spans="1:16" ht="156.75" customHeight="1" x14ac:dyDescent="0.25">
      <c r="A26" s="51" t="s">
        <v>86</v>
      </c>
      <c r="B26" s="52" t="s">
        <v>87</v>
      </c>
      <c r="C26" s="52" t="s">
        <v>103</v>
      </c>
      <c r="D26" s="52" t="s">
        <v>23</v>
      </c>
      <c r="E26" s="51" t="s">
        <v>132</v>
      </c>
      <c r="F26" s="52" t="s">
        <v>133</v>
      </c>
      <c r="G26" s="52" t="s">
        <v>134</v>
      </c>
      <c r="H26" s="52" t="s">
        <v>27</v>
      </c>
      <c r="I26" s="52" t="s">
        <v>107</v>
      </c>
      <c r="J26" s="71"/>
      <c r="K26" s="50">
        <v>2</v>
      </c>
      <c r="L26" s="86"/>
      <c r="M26" s="86"/>
      <c r="N26" s="86"/>
      <c r="O26" s="52" t="s">
        <v>135</v>
      </c>
      <c r="P26" s="52" t="s">
        <v>136</v>
      </c>
    </row>
    <row r="27" spans="1:16" ht="204.75" customHeight="1" x14ac:dyDescent="0.25">
      <c r="A27" s="51" t="s">
        <v>43</v>
      </c>
      <c r="B27" s="52" t="s">
        <v>44</v>
      </c>
      <c r="C27" s="52" t="s">
        <v>103</v>
      </c>
      <c r="D27" s="52" t="s">
        <v>23</v>
      </c>
      <c r="E27" s="51" t="s">
        <v>137</v>
      </c>
      <c r="F27" s="52" t="s">
        <v>138</v>
      </c>
      <c r="G27" s="52" t="s">
        <v>139</v>
      </c>
      <c r="H27" s="52" t="s">
        <v>27</v>
      </c>
      <c r="I27" s="52" t="s">
        <v>107</v>
      </c>
      <c r="J27" s="71"/>
      <c r="K27" s="50">
        <v>2</v>
      </c>
      <c r="L27" s="91"/>
      <c r="M27" s="91"/>
      <c r="N27" s="91"/>
      <c r="O27" s="74" t="s">
        <v>140</v>
      </c>
      <c r="P27" s="67" t="s">
        <v>141</v>
      </c>
    </row>
    <row r="28" spans="1:16" ht="207" customHeight="1" x14ac:dyDescent="0.25">
      <c r="A28" s="51" t="s">
        <v>43</v>
      </c>
      <c r="B28" s="52" t="s">
        <v>44</v>
      </c>
      <c r="C28" s="52" t="s">
        <v>103</v>
      </c>
      <c r="D28" s="52" t="s">
        <v>23</v>
      </c>
      <c r="E28" s="51" t="s">
        <v>142</v>
      </c>
      <c r="F28" s="52" t="s">
        <v>143</v>
      </c>
      <c r="G28" s="52" t="s">
        <v>144</v>
      </c>
      <c r="H28" s="52" t="s">
        <v>27</v>
      </c>
      <c r="I28" s="52" t="s">
        <v>107</v>
      </c>
      <c r="J28" s="71"/>
      <c r="K28" s="50">
        <v>2</v>
      </c>
      <c r="L28" s="91"/>
      <c r="M28" s="91"/>
      <c r="N28" s="91"/>
      <c r="O28" s="74" t="s">
        <v>140</v>
      </c>
      <c r="P28" s="67" t="s">
        <v>141</v>
      </c>
    </row>
    <row r="29" spans="1:16" ht="77.150000000000006" customHeight="1" x14ac:dyDescent="0.25">
      <c r="A29" s="51" t="s">
        <v>43</v>
      </c>
      <c r="B29" s="52" t="s">
        <v>44</v>
      </c>
      <c r="C29" s="52" t="s">
        <v>103</v>
      </c>
      <c r="D29" s="52" t="s">
        <v>23</v>
      </c>
      <c r="E29" s="51" t="s">
        <v>145</v>
      </c>
      <c r="F29" s="52" t="s">
        <v>146</v>
      </c>
      <c r="G29" s="52" t="s">
        <v>147</v>
      </c>
      <c r="H29" s="52" t="s">
        <v>27</v>
      </c>
      <c r="I29" s="52" t="s">
        <v>107</v>
      </c>
      <c r="J29" s="71"/>
      <c r="K29" s="50">
        <v>1</v>
      </c>
      <c r="L29" s="86"/>
      <c r="M29" s="86"/>
      <c r="N29" s="86"/>
      <c r="O29" s="52" t="s">
        <v>148</v>
      </c>
      <c r="P29" s="52" t="s">
        <v>149</v>
      </c>
    </row>
    <row r="30" spans="1:16" ht="102.75" customHeight="1" x14ac:dyDescent="0.25">
      <c r="A30" s="51" t="s">
        <v>86</v>
      </c>
      <c r="B30" s="52" t="s">
        <v>87</v>
      </c>
      <c r="C30" s="52" t="s">
        <v>103</v>
      </c>
      <c r="D30" s="52" t="s">
        <v>23</v>
      </c>
      <c r="E30" s="51" t="s">
        <v>150</v>
      </c>
      <c r="F30" s="52" t="s">
        <v>151</v>
      </c>
      <c r="G30" s="52" t="s">
        <v>152</v>
      </c>
      <c r="H30" s="52" t="s">
        <v>27</v>
      </c>
      <c r="I30" s="52" t="s">
        <v>107</v>
      </c>
      <c r="J30" s="71"/>
      <c r="K30" s="52">
        <v>2</v>
      </c>
      <c r="L30" s="84"/>
      <c r="M30" s="84"/>
      <c r="N30" s="84"/>
      <c r="O30" s="67" t="s">
        <v>153</v>
      </c>
      <c r="P30" s="74" t="s">
        <v>154</v>
      </c>
    </row>
    <row r="31" spans="1:16" ht="180" customHeight="1" x14ac:dyDescent="0.35">
      <c r="A31" s="51" t="s">
        <v>79</v>
      </c>
      <c r="B31" s="52" t="s">
        <v>80</v>
      </c>
      <c r="C31" s="52" t="s">
        <v>103</v>
      </c>
      <c r="D31" s="52" t="s">
        <v>23</v>
      </c>
      <c r="E31" s="51" t="s">
        <v>155</v>
      </c>
      <c r="F31" s="52" t="s">
        <v>156</v>
      </c>
      <c r="G31" s="52" t="s">
        <v>157</v>
      </c>
      <c r="H31" s="52" t="s">
        <v>27</v>
      </c>
      <c r="I31" s="52" t="s">
        <v>107</v>
      </c>
      <c r="J31" s="71"/>
      <c r="K31" s="50"/>
      <c r="L31" s="67"/>
      <c r="M31" s="67"/>
      <c r="N31" s="67"/>
      <c r="O31" s="67" t="s">
        <v>158</v>
      </c>
      <c r="P31" s="73" t="s">
        <v>159</v>
      </c>
    </row>
    <row r="32" spans="1:16" ht="169.5" customHeight="1" x14ac:dyDescent="0.25">
      <c r="A32" s="51" t="s">
        <v>160</v>
      </c>
      <c r="B32" s="52" t="s">
        <v>161</v>
      </c>
      <c r="C32" s="52" t="s">
        <v>103</v>
      </c>
      <c r="D32" s="52" t="s">
        <v>23</v>
      </c>
      <c r="E32" s="69" t="s">
        <v>162</v>
      </c>
      <c r="F32" s="52" t="s">
        <v>163</v>
      </c>
      <c r="G32" s="52" t="s">
        <v>164</v>
      </c>
      <c r="H32" s="52" t="s">
        <v>27</v>
      </c>
      <c r="I32" s="52" t="s">
        <v>107</v>
      </c>
      <c r="J32" s="71"/>
      <c r="K32" s="50">
        <v>1</v>
      </c>
      <c r="L32" s="84"/>
      <c r="M32" s="84"/>
      <c r="N32" s="84"/>
      <c r="O32" s="67" t="s">
        <v>130</v>
      </c>
      <c r="P32" s="67" t="s">
        <v>165</v>
      </c>
    </row>
    <row r="33" spans="1:16" ht="306" customHeight="1" x14ac:dyDescent="0.25">
      <c r="A33" s="51" t="s">
        <v>86</v>
      </c>
      <c r="B33" s="52" t="s">
        <v>87</v>
      </c>
      <c r="C33" s="52" t="s">
        <v>103</v>
      </c>
      <c r="D33" s="52" t="s">
        <v>23</v>
      </c>
      <c r="E33" s="51" t="s">
        <v>166</v>
      </c>
      <c r="F33" s="52" t="s">
        <v>167</v>
      </c>
      <c r="G33" s="52" t="s">
        <v>168</v>
      </c>
      <c r="H33" s="52" t="s">
        <v>27</v>
      </c>
      <c r="I33" s="52" t="s">
        <v>107</v>
      </c>
      <c r="J33" s="71"/>
      <c r="K33" s="50">
        <v>1</v>
      </c>
      <c r="L33" s="86"/>
      <c r="M33" s="86"/>
      <c r="N33" s="86"/>
      <c r="O33" s="52" t="s">
        <v>169</v>
      </c>
      <c r="P33" s="73" t="s">
        <v>170</v>
      </c>
    </row>
    <row r="34" spans="1:16" ht="252" customHeight="1" x14ac:dyDescent="0.25">
      <c r="A34" s="51" t="s">
        <v>43</v>
      </c>
      <c r="B34" s="52" t="s">
        <v>44</v>
      </c>
      <c r="C34" s="52" t="s">
        <v>103</v>
      </c>
      <c r="D34" s="52" t="s">
        <v>23</v>
      </c>
      <c r="E34" s="51" t="s">
        <v>171</v>
      </c>
      <c r="F34" s="52" t="s">
        <v>172</v>
      </c>
      <c r="G34" s="52" t="s">
        <v>173</v>
      </c>
      <c r="H34" s="52" t="s">
        <v>27</v>
      </c>
      <c r="I34" s="52" t="s">
        <v>107</v>
      </c>
      <c r="J34" s="71"/>
      <c r="K34" s="50">
        <v>1</v>
      </c>
      <c r="L34" s="91"/>
      <c r="M34" s="91"/>
      <c r="N34" s="91"/>
      <c r="O34" s="74" t="s">
        <v>174</v>
      </c>
      <c r="P34" s="74" t="s">
        <v>175</v>
      </c>
    </row>
    <row r="35" spans="1:16" ht="312.75" customHeight="1" x14ac:dyDescent="0.25">
      <c r="A35" s="51" t="s">
        <v>43</v>
      </c>
      <c r="B35" s="52" t="s">
        <v>44</v>
      </c>
      <c r="C35" s="52" t="s">
        <v>103</v>
      </c>
      <c r="D35" s="52" t="s">
        <v>23</v>
      </c>
      <c r="E35" s="51" t="s">
        <v>176</v>
      </c>
      <c r="F35" s="52" t="s">
        <v>177</v>
      </c>
      <c r="G35" s="52" t="s">
        <v>178</v>
      </c>
      <c r="H35" s="52" t="s">
        <v>27</v>
      </c>
      <c r="I35" s="52" t="s">
        <v>107</v>
      </c>
      <c r="J35" s="71"/>
      <c r="K35" s="50">
        <v>2</v>
      </c>
      <c r="L35" s="84"/>
      <c r="M35" s="84"/>
      <c r="N35" s="84"/>
      <c r="O35" s="67" t="s">
        <v>130</v>
      </c>
      <c r="P35" s="25" t="s">
        <v>179</v>
      </c>
    </row>
    <row r="36" spans="1:16" ht="165.75" customHeight="1" x14ac:dyDescent="0.25">
      <c r="A36" s="51" t="s">
        <v>160</v>
      </c>
      <c r="B36" s="52" t="s">
        <v>161</v>
      </c>
      <c r="C36" s="52" t="s">
        <v>103</v>
      </c>
      <c r="D36" s="52" t="s">
        <v>23</v>
      </c>
      <c r="E36" s="51" t="s">
        <v>180</v>
      </c>
      <c r="F36" s="52" t="s">
        <v>181</v>
      </c>
      <c r="G36" s="52" t="s">
        <v>182</v>
      </c>
      <c r="H36" s="52" t="s">
        <v>27</v>
      </c>
      <c r="I36" s="52" t="s">
        <v>107</v>
      </c>
      <c r="J36" s="71"/>
      <c r="K36" s="50">
        <v>1</v>
      </c>
      <c r="L36" s="84"/>
      <c r="M36" s="84"/>
      <c r="N36" s="84"/>
      <c r="O36" s="67" t="s">
        <v>183</v>
      </c>
      <c r="P36" s="67" t="s">
        <v>184</v>
      </c>
    </row>
    <row r="37" spans="1:16" ht="269.25" customHeight="1" x14ac:dyDescent="0.25">
      <c r="A37" s="51" t="s">
        <v>43</v>
      </c>
      <c r="B37" s="52" t="s">
        <v>44</v>
      </c>
      <c r="C37" s="52" t="s">
        <v>103</v>
      </c>
      <c r="D37" s="52" t="s">
        <v>23</v>
      </c>
      <c r="E37" s="51" t="s">
        <v>185</v>
      </c>
      <c r="F37" s="52" t="s">
        <v>186</v>
      </c>
      <c r="G37" s="67" t="s">
        <v>187</v>
      </c>
      <c r="H37" s="52" t="s">
        <v>27</v>
      </c>
      <c r="I37" s="52" t="s">
        <v>107</v>
      </c>
      <c r="J37" s="71"/>
      <c r="K37" s="50">
        <v>2</v>
      </c>
      <c r="L37" s="91"/>
      <c r="M37" s="91"/>
      <c r="N37" s="91"/>
      <c r="O37" s="74" t="s">
        <v>188</v>
      </c>
      <c r="P37" s="74" t="s">
        <v>189</v>
      </c>
    </row>
    <row r="38" spans="1:16" ht="351.75" customHeight="1" x14ac:dyDescent="0.25">
      <c r="A38" s="51" t="s">
        <v>190</v>
      </c>
      <c r="B38" s="52" t="s">
        <v>191</v>
      </c>
      <c r="C38" s="52" t="s">
        <v>103</v>
      </c>
      <c r="D38" s="52" t="s">
        <v>23</v>
      </c>
      <c r="E38" s="51" t="s">
        <v>192</v>
      </c>
      <c r="F38" s="52" t="s">
        <v>193</v>
      </c>
      <c r="G38" s="67" t="s">
        <v>194</v>
      </c>
      <c r="H38" s="52" t="s">
        <v>27</v>
      </c>
      <c r="I38" s="52" t="s">
        <v>107</v>
      </c>
      <c r="J38" s="71"/>
      <c r="K38" s="50">
        <v>3</v>
      </c>
      <c r="L38" s="90"/>
      <c r="M38" s="90"/>
      <c r="N38" s="90"/>
      <c r="O38" s="25" t="s">
        <v>130</v>
      </c>
      <c r="P38" s="67" t="s">
        <v>195</v>
      </c>
    </row>
    <row r="39" spans="1:16" ht="113.25" customHeight="1" x14ac:dyDescent="0.25">
      <c r="A39" s="51" t="s">
        <v>190</v>
      </c>
      <c r="B39" s="52" t="s">
        <v>191</v>
      </c>
      <c r="C39" s="52" t="s">
        <v>103</v>
      </c>
      <c r="D39" s="52" t="s">
        <v>23</v>
      </c>
      <c r="E39" s="51" t="s">
        <v>196</v>
      </c>
      <c r="F39" s="52" t="s">
        <v>197</v>
      </c>
      <c r="G39" s="67" t="s">
        <v>198</v>
      </c>
      <c r="H39" s="52" t="s">
        <v>27</v>
      </c>
      <c r="I39" s="52" t="s">
        <v>107</v>
      </c>
      <c r="J39" s="71"/>
      <c r="K39" s="50">
        <v>1</v>
      </c>
      <c r="L39" s="90"/>
      <c r="M39" s="90"/>
      <c r="N39" s="90"/>
      <c r="O39" s="25" t="s">
        <v>130</v>
      </c>
      <c r="P39" s="52" t="s">
        <v>199</v>
      </c>
    </row>
    <row r="40" spans="1:16" ht="224.25" customHeight="1" x14ac:dyDescent="0.25">
      <c r="A40" s="51" t="s">
        <v>190</v>
      </c>
      <c r="B40" s="52" t="s">
        <v>191</v>
      </c>
      <c r="C40" s="52" t="s">
        <v>103</v>
      </c>
      <c r="D40" s="52" t="s">
        <v>23</v>
      </c>
      <c r="E40" s="51" t="s">
        <v>200</v>
      </c>
      <c r="F40" s="52" t="s">
        <v>201</v>
      </c>
      <c r="G40" s="67" t="s">
        <v>202</v>
      </c>
      <c r="H40" s="52" t="s">
        <v>27</v>
      </c>
      <c r="I40" s="52" t="s">
        <v>107</v>
      </c>
      <c r="J40" s="71"/>
      <c r="K40" s="50">
        <v>2</v>
      </c>
      <c r="L40" s="90"/>
      <c r="M40" s="90"/>
      <c r="N40" s="90"/>
      <c r="O40" s="25" t="s">
        <v>130</v>
      </c>
      <c r="P40" s="67" t="s">
        <v>203</v>
      </c>
    </row>
    <row r="41" spans="1:16" ht="128.25" customHeight="1" x14ac:dyDescent="0.25">
      <c r="A41" s="51" t="s">
        <v>190</v>
      </c>
      <c r="B41" s="52" t="s">
        <v>191</v>
      </c>
      <c r="C41" s="52" t="s">
        <v>103</v>
      </c>
      <c r="D41" s="52" t="s">
        <v>23</v>
      </c>
      <c r="E41" s="51" t="s">
        <v>204</v>
      </c>
      <c r="F41" s="52" t="s">
        <v>205</v>
      </c>
      <c r="G41" s="67" t="s">
        <v>206</v>
      </c>
      <c r="H41" s="52" t="s">
        <v>27</v>
      </c>
      <c r="I41" s="52" t="s">
        <v>107</v>
      </c>
      <c r="J41" s="71"/>
      <c r="K41" s="50">
        <v>2</v>
      </c>
      <c r="L41" s="90"/>
      <c r="M41" s="90"/>
      <c r="N41" s="90"/>
      <c r="O41" s="25" t="s">
        <v>130</v>
      </c>
      <c r="P41" s="25" t="s">
        <v>207</v>
      </c>
    </row>
    <row r="42" spans="1:16" ht="87" customHeight="1" x14ac:dyDescent="0.25">
      <c r="A42" s="51" t="s">
        <v>72</v>
      </c>
      <c r="B42" s="52" t="s">
        <v>208</v>
      </c>
      <c r="C42" s="52" t="s">
        <v>103</v>
      </c>
      <c r="D42" s="52" t="s">
        <v>23</v>
      </c>
      <c r="E42" s="51" t="s">
        <v>209</v>
      </c>
      <c r="F42" s="52" t="s">
        <v>210</v>
      </c>
      <c r="G42" s="52" t="s">
        <v>211</v>
      </c>
      <c r="H42" s="52" t="s">
        <v>27</v>
      </c>
      <c r="I42" s="52" t="s">
        <v>107</v>
      </c>
      <c r="J42" s="71"/>
      <c r="K42" s="50">
        <v>2</v>
      </c>
      <c r="L42" s="86"/>
      <c r="M42" s="86"/>
      <c r="N42" s="86"/>
      <c r="O42" s="52" t="s">
        <v>212</v>
      </c>
      <c r="P42" s="52" t="s">
        <v>213</v>
      </c>
    </row>
    <row r="43" spans="1:16" ht="342" customHeight="1" x14ac:dyDescent="0.25">
      <c r="A43" s="51" t="s">
        <v>190</v>
      </c>
      <c r="B43" s="52" t="s">
        <v>191</v>
      </c>
      <c r="C43" s="52" t="s">
        <v>103</v>
      </c>
      <c r="D43" s="52" t="s">
        <v>23</v>
      </c>
      <c r="E43" s="51" t="s">
        <v>214</v>
      </c>
      <c r="F43" s="52" t="s">
        <v>215</v>
      </c>
      <c r="G43" s="52" t="s">
        <v>216</v>
      </c>
      <c r="H43" s="67" t="s">
        <v>27</v>
      </c>
      <c r="I43" s="52" t="s">
        <v>107</v>
      </c>
      <c r="J43" s="71"/>
      <c r="K43" s="50">
        <v>2</v>
      </c>
      <c r="L43" s="91"/>
      <c r="M43" s="91"/>
      <c r="N43" s="91"/>
      <c r="O43" s="74" t="s">
        <v>217</v>
      </c>
      <c r="P43" s="74" t="s">
        <v>218</v>
      </c>
    </row>
    <row r="44" spans="1:16" ht="191.25" customHeight="1" x14ac:dyDescent="0.25">
      <c r="A44" s="51" t="s">
        <v>86</v>
      </c>
      <c r="B44" s="52" t="s">
        <v>87</v>
      </c>
      <c r="C44" s="52" t="s">
        <v>103</v>
      </c>
      <c r="D44" s="52" t="s">
        <v>23</v>
      </c>
      <c r="E44" s="51" t="s">
        <v>219</v>
      </c>
      <c r="F44" s="52" t="s">
        <v>220</v>
      </c>
      <c r="G44" s="52" t="s">
        <v>221</v>
      </c>
      <c r="H44" s="52" t="s">
        <v>27</v>
      </c>
      <c r="I44" s="52" t="s">
        <v>107</v>
      </c>
      <c r="J44" s="71"/>
      <c r="K44" s="50">
        <v>1</v>
      </c>
      <c r="L44" s="90"/>
      <c r="M44" s="90"/>
      <c r="N44" s="90"/>
      <c r="O44" s="25" t="s">
        <v>130</v>
      </c>
      <c r="P44" s="67" t="s">
        <v>222</v>
      </c>
    </row>
    <row r="45" spans="1:16" ht="142.5" customHeight="1" x14ac:dyDescent="0.25">
      <c r="A45" s="51" t="s">
        <v>223</v>
      </c>
      <c r="B45" s="52" t="s">
        <v>224</v>
      </c>
      <c r="C45" s="52" t="s">
        <v>103</v>
      </c>
      <c r="D45" s="52" t="s">
        <v>23</v>
      </c>
      <c r="E45" s="51" t="s">
        <v>225</v>
      </c>
      <c r="F45" s="52" t="s">
        <v>226</v>
      </c>
      <c r="G45" s="52" t="s">
        <v>227</v>
      </c>
      <c r="H45" s="52" t="s">
        <v>27</v>
      </c>
      <c r="I45" s="52" t="s">
        <v>107</v>
      </c>
      <c r="J45" s="71"/>
      <c r="K45" s="50">
        <v>2</v>
      </c>
      <c r="L45" s="86"/>
      <c r="M45" s="86"/>
      <c r="N45" s="86"/>
      <c r="O45" s="52" t="s">
        <v>36</v>
      </c>
      <c r="P45" s="67" t="s">
        <v>228</v>
      </c>
    </row>
    <row r="46" spans="1:16" ht="157.5" customHeight="1" x14ac:dyDescent="0.25">
      <c r="A46" s="51" t="s">
        <v>86</v>
      </c>
      <c r="B46" s="52" t="s">
        <v>87</v>
      </c>
      <c r="C46" s="52" t="s">
        <v>103</v>
      </c>
      <c r="D46" s="52" t="s">
        <v>23</v>
      </c>
      <c r="E46" s="51" t="s">
        <v>229</v>
      </c>
      <c r="F46" s="52" t="s">
        <v>230</v>
      </c>
      <c r="G46" s="52" t="s">
        <v>231</v>
      </c>
      <c r="H46" s="52" t="s">
        <v>27</v>
      </c>
      <c r="I46" s="52" t="s">
        <v>107</v>
      </c>
      <c r="J46" s="71"/>
      <c r="K46" s="50">
        <v>2</v>
      </c>
      <c r="L46" s="86"/>
      <c r="M46" s="86"/>
      <c r="N46" s="86"/>
      <c r="O46" s="52" t="s">
        <v>232</v>
      </c>
      <c r="P46" s="25" t="s">
        <v>233</v>
      </c>
    </row>
    <row r="47" spans="1:16" ht="66" customHeight="1" x14ac:dyDescent="0.25">
      <c r="A47" s="51" t="s">
        <v>86</v>
      </c>
      <c r="B47" s="52" t="s">
        <v>87</v>
      </c>
      <c r="C47" s="52" t="s">
        <v>103</v>
      </c>
      <c r="D47" s="52" t="s">
        <v>23</v>
      </c>
      <c r="E47" s="51" t="s">
        <v>234</v>
      </c>
      <c r="F47" s="52" t="s">
        <v>235</v>
      </c>
      <c r="G47" s="52" t="s">
        <v>236</v>
      </c>
      <c r="H47" s="52" t="s">
        <v>34</v>
      </c>
      <c r="I47" s="52" t="s">
        <v>107</v>
      </c>
      <c r="J47" s="71"/>
      <c r="K47" s="50">
        <v>1</v>
      </c>
      <c r="L47" s="86"/>
      <c r="M47" s="86"/>
      <c r="N47" s="86"/>
      <c r="O47" s="52" t="s">
        <v>237</v>
      </c>
      <c r="P47" s="67" t="s">
        <v>238</v>
      </c>
    </row>
    <row r="48" spans="1:16" ht="309.75" customHeight="1" x14ac:dyDescent="0.25">
      <c r="A48" s="51" t="s">
        <v>223</v>
      </c>
      <c r="B48" s="52" t="s">
        <v>224</v>
      </c>
      <c r="C48" s="52" t="s">
        <v>103</v>
      </c>
      <c r="D48" s="52" t="s">
        <v>23</v>
      </c>
      <c r="E48" s="51" t="s">
        <v>239</v>
      </c>
      <c r="F48" s="52" t="s">
        <v>240</v>
      </c>
      <c r="G48" s="52" t="s">
        <v>241</v>
      </c>
      <c r="H48" s="67" t="s">
        <v>27</v>
      </c>
      <c r="I48" s="52" t="s">
        <v>107</v>
      </c>
      <c r="J48" s="71"/>
      <c r="K48" s="50">
        <v>2</v>
      </c>
      <c r="L48" s="86"/>
      <c r="M48" s="86"/>
      <c r="N48" s="86"/>
      <c r="O48" s="52" t="s">
        <v>232</v>
      </c>
      <c r="P48" s="25" t="s">
        <v>242</v>
      </c>
    </row>
    <row r="49" spans="1:16" ht="409.5" customHeight="1" x14ac:dyDescent="0.25">
      <c r="A49" s="51" t="s">
        <v>79</v>
      </c>
      <c r="B49" s="52" t="s">
        <v>80</v>
      </c>
      <c r="C49" s="25" t="s">
        <v>243</v>
      </c>
      <c r="D49" s="52" t="s">
        <v>23</v>
      </c>
      <c r="E49" s="51" t="s">
        <v>244</v>
      </c>
      <c r="F49" s="52" t="s">
        <v>245</v>
      </c>
      <c r="G49" s="67" t="s">
        <v>246</v>
      </c>
      <c r="H49" s="52" t="s">
        <v>27</v>
      </c>
      <c r="I49" s="52" t="s">
        <v>107</v>
      </c>
      <c r="J49" s="71"/>
      <c r="K49" s="50">
        <v>3</v>
      </c>
      <c r="L49" s="86"/>
      <c r="M49" s="86"/>
      <c r="N49" s="86"/>
      <c r="O49" s="52" t="s">
        <v>247</v>
      </c>
      <c r="P49" s="67" t="s">
        <v>248</v>
      </c>
    </row>
    <row r="50" spans="1:16" ht="180.75" customHeight="1" x14ac:dyDescent="0.25">
      <c r="A50" s="48" t="s">
        <v>79</v>
      </c>
      <c r="B50" s="49" t="s">
        <v>80</v>
      </c>
      <c r="C50" s="49" t="s">
        <v>243</v>
      </c>
      <c r="D50" s="49" t="s">
        <v>61</v>
      </c>
      <c r="E50" s="48" t="s">
        <v>249</v>
      </c>
      <c r="F50" s="49" t="s">
        <v>250</v>
      </c>
      <c r="G50" s="49" t="s">
        <v>251</v>
      </c>
      <c r="H50" s="49" t="s">
        <v>64</v>
      </c>
      <c r="I50" s="49" t="s">
        <v>35</v>
      </c>
      <c r="J50" s="71"/>
      <c r="K50" s="50">
        <v>3</v>
      </c>
      <c r="L50" s="88"/>
      <c r="M50" s="88"/>
      <c r="N50" s="88"/>
      <c r="O50" s="49" t="s">
        <v>247</v>
      </c>
      <c r="P50" s="49" t="s">
        <v>252</v>
      </c>
    </row>
    <row r="51" spans="1:16" ht="95.5" customHeight="1" x14ac:dyDescent="0.25">
      <c r="A51" s="48" t="s">
        <v>79</v>
      </c>
      <c r="B51" s="49" t="s">
        <v>80</v>
      </c>
      <c r="C51" s="49" t="s">
        <v>243</v>
      </c>
      <c r="D51" s="49" t="s">
        <v>61</v>
      </c>
      <c r="E51" s="48" t="s">
        <v>253</v>
      </c>
      <c r="F51" s="49" t="s">
        <v>254</v>
      </c>
      <c r="G51" s="49" t="s">
        <v>255</v>
      </c>
      <c r="H51" s="49" t="s">
        <v>64</v>
      </c>
      <c r="I51" s="49" t="s">
        <v>35</v>
      </c>
      <c r="J51" s="71"/>
      <c r="K51" s="50">
        <v>2</v>
      </c>
      <c r="L51" s="92"/>
      <c r="M51" s="92"/>
      <c r="N51" s="92"/>
      <c r="O51" s="28" t="s">
        <v>256</v>
      </c>
      <c r="P51" s="49" t="s">
        <v>257</v>
      </c>
    </row>
    <row r="52" spans="1:16" ht="86.25" customHeight="1" x14ac:dyDescent="0.25">
      <c r="A52" s="48" t="s">
        <v>79</v>
      </c>
      <c r="B52" s="49" t="s">
        <v>80</v>
      </c>
      <c r="C52" s="49" t="s">
        <v>243</v>
      </c>
      <c r="D52" s="49" t="s">
        <v>61</v>
      </c>
      <c r="E52" s="48" t="s">
        <v>258</v>
      </c>
      <c r="F52" s="49" t="s">
        <v>259</v>
      </c>
      <c r="G52" s="49" t="s">
        <v>260</v>
      </c>
      <c r="H52" s="49" t="s">
        <v>64</v>
      </c>
      <c r="I52" s="49" t="s">
        <v>35</v>
      </c>
      <c r="J52" s="71"/>
      <c r="K52" s="50">
        <v>2</v>
      </c>
      <c r="L52" s="88"/>
      <c r="M52" s="88"/>
      <c r="N52" s="88"/>
      <c r="O52" s="49" t="s">
        <v>261</v>
      </c>
      <c r="P52" s="68" t="s">
        <v>262</v>
      </c>
    </row>
    <row r="53" spans="1:16" ht="409.5" customHeight="1" x14ac:dyDescent="0.25">
      <c r="A53" s="99" t="s">
        <v>43</v>
      </c>
      <c r="B53" s="105" t="s">
        <v>263</v>
      </c>
      <c r="C53" s="94" t="s">
        <v>243</v>
      </c>
      <c r="D53" s="94" t="s">
        <v>61</v>
      </c>
      <c r="E53" s="99" t="s">
        <v>264</v>
      </c>
      <c r="F53" s="94" t="s">
        <v>265</v>
      </c>
      <c r="G53" s="94" t="s">
        <v>266</v>
      </c>
      <c r="H53" s="94" t="s">
        <v>64</v>
      </c>
      <c r="I53" s="94" t="s">
        <v>35</v>
      </c>
      <c r="J53" s="96"/>
      <c r="K53" s="106">
        <v>3</v>
      </c>
      <c r="L53" s="100"/>
      <c r="M53" s="100"/>
      <c r="N53" s="93"/>
      <c r="O53" s="108" t="s">
        <v>267</v>
      </c>
      <c r="P53" s="101" t="s">
        <v>268</v>
      </c>
    </row>
    <row r="54" spans="1:16" ht="43.5" customHeight="1" x14ac:dyDescent="0.35">
      <c r="A54" s="95"/>
      <c r="B54" s="95"/>
      <c r="C54" s="95"/>
      <c r="D54" s="95"/>
      <c r="E54" s="95"/>
      <c r="F54" s="95"/>
      <c r="G54" s="95"/>
      <c r="H54" s="95"/>
      <c r="I54" s="95"/>
      <c r="J54" s="95"/>
      <c r="K54" s="95"/>
      <c r="L54" s="95"/>
      <c r="M54" s="95"/>
      <c r="N54" s="82"/>
      <c r="O54" s="95"/>
      <c r="P54" s="95"/>
    </row>
    <row r="55" spans="1:16" ht="102.75" customHeight="1" x14ac:dyDescent="0.25">
      <c r="A55" s="48" t="s">
        <v>86</v>
      </c>
      <c r="B55" s="49" t="s">
        <v>87</v>
      </c>
      <c r="C55" s="49" t="s">
        <v>243</v>
      </c>
      <c r="D55" s="49" t="s">
        <v>61</v>
      </c>
      <c r="E55" s="48" t="s">
        <v>269</v>
      </c>
      <c r="F55" s="49" t="s">
        <v>270</v>
      </c>
      <c r="G55" s="49" t="s">
        <v>271</v>
      </c>
      <c r="H55" s="49" t="s">
        <v>64</v>
      </c>
      <c r="I55" s="49" t="s">
        <v>35</v>
      </c>
      <c r="J55" s="75"/>
      <c r="K55" s="50">
        <v>1</v>
      </c>
      <c r="L55" s="88"/>
      <c r="M55" s="88"/>
      <c r="N55" s="88"/>
      <c r="O55" s="49" t="s">
        <v>272</v>
      </c>
      <c r="P55" s="68" t="s">
        <v>238</v>
      </c>
    </row>
    <row r="56" spans="1:16" ht="157.5" customHeight="1" x14ac:dyDescent="0.25">
      <c r="A56" s="48" t="s">
        <v>72</v>
      </c>
      <c r="B56" s="68" t="s">
        <v>208</v>
      </c>
      <c r="C56" s="49" t="s">
        <v>243</v>
      </c>
      <c r="D56" s="49" t="s">
        <v>61</v>
      </c>
      <c r="E56" s="48" t="s">
        <v>273</v>
      </c>
      <c r="F56" s="49" t="s">
        <v>274</v>
      </c>
      <c r="G56" s="49" t="s">
        <v>275</v>
      </c>
      <c r="H56" s="49" t="s">
        <v>64</v>
      </c>
      <c r="I56" s="49" t="s">
        <v>35</v>
      </c>
      <c r="J56" s="71"/>
      <c r="K56" s="50">
        <v>2</v>
      </c>
      <c r="L56" s="87"/>
      <c r="M56" s="87"/>
      <c r="N56" s="87"/>
      <c r="O56" s="68" t="s">
        <v>276</v>
      </c>
      <c r="P56" s="68" t="s">
        <v>277</v>
      </c>
    </row>
    <row r="57" spans="1:16" ht="81" customHeight="1" x14ac:dyDescent="0.25">
      <c r="A57" s="48" t="s">
        <v>160</v>
      </c>
      <c r="B57" s="49" t="s">
        <v>161</v>
      </c>
      <c r="C57" s="49" t="s">
        <v>243</v>
      </c>
      <c r="D57" s="49" t="s">
        <v>61</v>
      </c>
      <c r="E57" s="48" t="s">
        <v>278</v>
      </c>
      <c r="F57" s="49" t="s">
        <v>279</v>
      </c>
      <c r="G57" s="49" t="s">
        <v>280</v>
      </c>
      <c r="H57" s="49" t="s">
        <v>64</v>
      </c>
      <c r="I57" s="49" t="s">
        <v>35</v>
      </c>
      <c r="J57" s="71"/>
      <c r="K57" s="50">
        <v>2</v>
      </c>
      <c r="L57" s="88"/>
      <c r="M57" s="88"/>
      <c r="N57" s="88"/>
      <c r="O57" s="49"/>
      <c r="P57" s="28" t="s">
        <v>281</v>
      </c>
    </row>
    <row r="58" spans="1:16" ht="315" customHeight="1" x14ac:dyDescent="0.25">
      <c r="A58" s="48" t="s">
        <v>160</v>
      </c>
      <c r="B58" s="49" t="s">
        <v>161</v>
      </c>
      <c r="C58" s="49" t="s">
        <v>243</v>
      </c>
      <c r="D58" s="49" t="s">
        <v>61</v>
      </c>
      <c r="E58" s="48" t="s">
        <v>282</v>
      </c>
      <c r="F58" s="49" t="s">
        <v>283</v>
      </c>
      <c r="G58" s="49" t="s">
        <v>284</v>
      </c>
      <c r="H58" s="49" t="s">
        <v>64</v>
      </c>
      <c r="I58" s="49" t="s">
        <v>35</v>
      </c>
      <c r="J58" s="71"/>
      <c r="K58" s="50">
        <v>2</v>
      </c>
      <c r="L58" s="87"/>
      <c r="M58" s="87"/>
      <c r="N58" s="87"/>
      <c r="O58" s="68" t="s">
        <v>285</v>
      </c>
      <c r="P58" s="76" t="s">
        <v>286</v>
      </c>
    </row>
    <row r="59" spans="1:16" ht="219.75" customHeight="1" x14ac:dyDescent="0.25">
      <c r="A59" s="48" t="s">
        <v>287</v>
      </c>
      <c r="B59" s="49" t="s">
        <v>73</v>
      </c>
      <c r="C59" s="49" t="s">
        <v>243</v>
      </c>
      <c r="D59" s="49" t="s">
        <v>61</v>
      </c>
      <c r="E59" s="48" t="s">
        <v>288</v>
      </c>
      <c r="F59" s="49" t="s">
        <v>289</v>
      </c>
      <c r="G59" s="49" t="s">
        <v>290</v>
      </c>
      <c r="H59" s="49" t="s">
        <v>64</v>
      </c>
      <c r="I59" s="49" t="s">
        <v>35</v>
      </c>
      <c r="J59" s="71"/>
      <c r="K59" s="50">
        <v>3</v>
      </c>
      <c r="L59" s="92"/>
      <c r="M59" s="92"/>
      <c r="N59" s="92"/>
      <c r="O59" s="28" t="s">
        <v>291</v>
      </c>
      <c r="P59" s="68" t="s">
        <v>292</v>
      </c>
    </row>
    <row r="60" spans="1:16" ht="128.25" customHeight="1" x14ac:dyDescent="0.25">
      <c r="A60" s="48" t="s">
        <v>293</v>
      </c>
      <c r="B60" s="49" t="s">
        <v>294</v>
      </c>
      <c r="C60" s="49" t="s">
        <v>243</v>
      </c>
      <c r="D60" s="49" t="s">
        <v>61</v>
      </c>
      <c r="E60" s="48" t="s">
        <v>295</v>
      </c>
      <c r="F60" s="68" t="s">
        <v>296</v>
      </c>
      <c r="G60" s="49" t="s">
        <v>297</v>
      </c>
      <c r="H60" s="49" t="s">
        <v>64</v>
      </c>
      <c r="I60" s="49" t="s">
        <v>35</v>
      </c>
      <c r="J60" s="71"/>
      <c r="K60" s="52">
        <v>3</v>
      </c>
      <c r="L60" s="92"/>
      <c r="M60" s="92"/>
      <c r="N60" s="92"/>
      <c r="O60" s="28" t="s">
        <v>298</v>
      </c>
      <c r="P60" s="77" t="s">
        <v>299</v>
      </c>
    </row>
    <row r="61" spans="1:16" ht="409.6" customHeight="1" x14ac:dyDescent="0.25">
      <c r="A61" s="48" t="s">
        <v>293</v>
      </c>
      <c r="B61" s="49" t="s">
        <v>294</v>
      </c>
      <c r="C61" s="49" t="s">
        <v>243</v>
      </c>
      <c r="D61" s="49" t="s">
        <v>61</v>
      </c>
      <c r="E61" s="48" t="s">
        <v>300</v>
      </c>
      <c r="F61" s="49" t="s">
        <v>301</v>
      </c>
      <c r="G61" s="49" t="s">
        <v>302</v>
      </c>
      <c r="H61" s="49" t="s">
        <v>64</v>
      </c>
      <c r="I61" s="49" t="s">
        <v>35</v>
      </c>
      <c r="J61" s="71"/>
      <c r="K61" s="50">
        <v>3</v>
      </c>
      <c r="L61" s="92"/>
      <c r="M61" s="92"/>
      <c r="N61" s="92"/>
      <c r="O61" s="28" t="s">
        <v>303</v>
      </c>
      <c r="P61" s="28" t="s">
        <v>304</v>
      </c>
    </row>
    <row r="62" spans="1:16" ht="246.65" customHeight="1" x14ac:dyDescent="0.25">
      <c r="A62" s="48" t="s">
        <v>293</v>
      </c>
      <c r="B62" s="49" t="s">
        <v>294</v>
      </c>
      <c r="C62" s="49" t="s">
        <v>243</v>
      </c>
      <c r="D62" s="49" t="s">
        <v>61</v>
      </c>
      <c r="E62" s="48" t="s">
        <v>305</v>
      </c>
      <c r="F62" s="49" t="s">
        <v>306</v>
      </c>
      <c r="G62" s="49" t="s">
        <v>307</v>
      </c>
      <c r="H62" s="49" t="s">
        <v>64</v>
      </c>
      <c r="I62" s="49" t="s">
        <v>35</v>
      </c>
      <c r="J62" s="71"/>
      <c r="K62" s="50">
        <v>2</v>
      </c>
      <c r="L62" s="92"/>
      <c r="M62" s="92"/>
      <c r="N62" s="92"/>
      <c r="O62" s="28" t="s">
        <v>308</v>
      </c>
      <c r="P62" s="68" t="s">
        <v>309</v>
      </c>
    </row>
    <row r="63" spans="1:16" ht="179.25" customHeight="1" x14ac:dyDescent="0.25">
      <c r="A63" s="48" t="s">
        <v>293</v>
      </c>
      <c r="B63" s="49" t="s">
        <v>294</v>
      </c>
      <c r="C63" s="49" t="s">
        <v>243</v>
      </c>
      <c r="D63" s="49" t="s">
        <v>61</v>
      </c>
      <c r="E63" s="48" t="s">
        <v>310</v>
      </c>
      <c r="F63" s="49" t="s">
        <v>311</v>
      </c>
      <c r="G63" s="49" t="s">
        <v>312</v>
      </c>
      <c r="H63" s="49" t="s">
        <v>64</v>
      </c>
      <c r="I63" s="49" t="s">
        <v>35</v>
      </c>
      <c r="J63" s="71"/>
      <c r="K63" s="50">
        <v>3</v>
      </c>
      <c r="L63" s="92"/>
      <c r="M63" s="92"/>
      <c r="N63" s="92"/>
      <c r="O63" s="28" t="s">
        <v>313</v>
      </c>
      <c r="P63" s="68" t="s">
        <v>314</v>
      </c>
    </row>
    <row r="64" spans="1:16" ht="92.25" customHeight="1" x14ac:dyDescent="0.25">
      <c r="A64" s="48" t="s">
        <v>72</v>
      </c>
      <c r="B64" s="49" t="s">
        <v>208</v>
      </c>
      <c r="C64" s="49" t="s">
        <v>243</v>
      </c>
      <c r="D64" s="49" t="s">
        <v>61</v>
      </c>
      <c r="E64" s="48" t="s">
        <v>315</v>
      </c>
      <c r="F64" s="49" t="s">
        <v>316</v>
      </c>
      <c r="G64" s="49" t="s">
        <v>317</v>
      </c>
      <c r="H64" s="49" t="s">
        <v>64</v>
      </c>
      <c r="I64" s="49" t="s">
        <v>35</v>
      </c>
      <c r="J64" s="71"/>
      <c r="K64" s="50">
        <v>2</v>
      </c>
      <c r="L64" s="87"/>
      <c r="M64" s="87"/>
      <c r="N64" s="87"/>
      <c r="O64" s="68" t="s">
        <v>318</v>
      </c>
      <c r="P64" s="68" t="s">
        <v>277</v>
      </c>
    </row>
    <row r="65" spans="1:16" ht="81.75" customHeight="1" x14ac:dyDescent="0.25">
      <c r="A65" s="48" t="s">
        <v>72</v>
      </c>
      <c r="B65" s="49" t="s">
        <v>208</v>
      </c>
      <c r="C65" s="49" t="s">
        <v>243</v>
      </c>
      <c r="D65" s="49" t="s">
        <v>61</v>
      </c>
      <c r="E65" s="48" t="s">
        <v>319</v>
      </c>
      <c r="F65" s="49" t="s">
        <v>320</v>
      </c>
      <c r="G65" s="49" t="s">
        <v>321</v>
      </c>
      <c r="H65" s="49" t="s">
        <v>64</v>
      </c>
      <c r="I65" s="49" t="s">
        <v>35</v>
      </c>
      <c r="J65" s="71"/>
      <c r="K65" s="50">
        <v>3</v>
      </c>
      <c r="L65" s="92"/>
      <c r="M65" s="92"/>
      <c r="N65" s="92"/>
      <c r="O65" s="28"/>
      <c r="P65" s="72" t="s">
        <v>322</v>
      </c>
    </row>
    <row r="66" spans="1:16" ht="64" customHeight="1" x14ac:dyDescent="0.25">
      <c r="A66" s="51" t="s">
        <v>323</v>
      </c>
      <c r="B66" s="25" t="s">
        <v>324</v>
      </c>
      <c r="C66" s="25" t="s">
        <v>243</v>
      </c>
      <c r="D66" s="52" t="s">
        <v>23</v>
      </c>
      <c r="E66" s="27" t="s">
        <v>325</v>
      </c>
      <c r="F66" s="25" t="s">
        <v>326</v>
      </c>
      <c r="G66" s="25" t="s">
        <v>327</v>
      </c>
      <c r="H66" s="25" t="s">
        <v>27</v>
      </c>
      <c r="I66" s="25" t="s">
        <v>107</v>
      </c>
      <c r="J66" s="71"/>
      <c r="K66" s="50">
        <v>2</v>
      </c>
      <c r="L66" s="86"/>
      <c r="M66" s="86"/>
      <c r="N66" s="86"/>
      <c r="O66" s="52"/>
      <c r="P66" s="74" t="s">
        <v>328</v>
      </c>
    </row>
    <row r="67" spans="1:16" ht="84" customHeight="1" x14ac:dyDescent="0.25">
      <c r="A67" s="48" t="s">
        <v>329</v>
      </c>
      <c r="B67" s="28" t="s">
        <v>330</v>
      </c>
      <c r="C67" s="49" t="s">
        <v>243</v>
      </c>
      <c r="D67" s="49" t="s">
        <v>61</v>
      </c>
      <c r="E67" s="29" t="s">
        <v>331</v>
      </c>
      <c r="F67" s="28" t="s">
        <v>332</v>
      </c>
      <c r="G67" s="28" t="s">
        <v>333</v>
      </c>
      <c r="H67" s="28" t="s">
        <v>64</v>
      </c>
      <c r="I67" s="28" t="s">
        <v>35</v>
      </c>
      <c r="J67" s="71"/>
      <c r="K67" s="50">
        <v>2</v>
      </c>
      <c r="L67" s="88"/>
      <c r="M67" s="88"/>
      <c r="N67" s="88"/>
      <c r="O67" s="49" t="s">
        <v>334</v>
      </c>
      <c r="P67" s="68" t="s">
        <v>335</v>
      </c>
    </row>
    <row r="68" spans="1:16" ht="195" customHeight="1" x14ac:dyDescent="0.25">
      <c r="A68" s="48" t="s">
        <v>110</v>
      </c>
      <c r="B68" s="28" t="s">
        <v>111</v>
      </c>
      <c r="C68" s="49" t="s">
        <v>243</v>
      </c>
      <c r="D68" s="49" t="s">
        <v>61</v>
      </c>
      <c r="E68" s="29" t="s">
        <v>336</v>
      </c>
      <c r="F68" s="28" t="s">
        <v>337</v>
      </c>
      <c r="G68" s="28" t="s">
        <v>338</v>
      </c>
      <c r="H68" s="28" t="s">
        <v>64</v>
      </c>
      <c r="I68" s="28" t="s">
        <v>35</v>
      </c>
      <c r="J68" s="71"/>
      <c r="K68" s="50">
        <v>2</v>
      </c>
      <c r="L68" s="87"/>
      <c r="M68" s="87"/>
      <c r="N68" s="87"/>
      <c r="O68" s="68" t="s">
        <v>339</v>
      </c>
      <c r="P68" s="68" t="s">
        <v>340</v>
      </c>
    </row>
    <row r="69" spans="1:16" ht="90" customHeight="1" x14ac:dyDescent="0.25">
      <c r="A69" s="51" t="s">
        <v>20</v>
      </c>
      <c r="B69" s="25" t="s">
        <v>21</v>
      </c>
      <c r="C69" s="25" t="s">
        <v>243</v>
      </c>
      <c r="D69" s="52" t="s">
        <v>23</v>
      </c>
      <c r="E69" s="27" t="s">
        <v>341</v>
      </c>
      <c r="F69" s="25" t="s">
        <v>342</v>
      </c>
      <c r="G69" s="25" t="s">
        <v>343</v>
      </c>
      <c r="H69" s="25" t="s">
        <v>27</v>
      </c>
      <c r="I69" s="25" t="s">
        <v>107</v>
      </c>
      <c r="J69" s="71"/>
      <c r="K69" s="50">
        <v>1</v>
      </c>
      <c r="L69" s="86"/>
      <c r="M69" s="86"/>
      <c r="N69" s="86"/>
      <c r="O69" s="52" t="s">
        <v>36</v>
      </c>
      <c r="P69" s="25" t="s">
        <v>344</v>
      </c>
    </row>
    <row r="70" spans="1:16" ht="75" customHeight="1" x14ac:dyDescent="0.25">
      <c r="A70" s="51" t="s">
        <v>190</v>
      </c>
      <c r="B70" s="25" t="s">
        <v>191</v>
      </c>
      <c r="C70" s="25" t="s">
        <v>243</v>
      </c>
      <c r="D70" s="52" t="s">
        <v>23</v>
      </c>
      <c r="E70" s="27" t="s">
        <v>345</v>
      </c>
      <c r="F70" s="25" t="s">
        <v>346</v>
      </c>
      <c r="G70" s="25" t="s">
        <v>347</v>
      </c>
      <c r="H70" s="25" t="s">
        <v>27</v>
      </c>
      <c r="I70" s="25" t="s">
        <v>107</v>
      </c>
      <c r="J70" s="71"/>
      <c r="K70" s="50">
        <v>1</v>
      </c>
      <c r="L70" s="86"/>
      <c r="M70" s="86"/>
      <c r="N70" s="86"/>
      <c r="O70" s="52" t="s">
        <v>272</v>
      </c>
      <c r="P70" s="52" t="s">
        <v>348</v>
      </c>
    </row>
    <row r="71" spans="1:16" ht="77.25" customHeight="1" x14ac:dyDescent="0.25">
      <c r="A71" s="51" t="s">
        <v>349</v>
      </c>
      <c r="B71" s="25" t="s">
        <v>350</v>
      </c>
      <c r="C71" s="25" t="s">
        <v>243</v>
      </c>
      <c r="D71" s="52" t="s">
        <v>23</v>
      </c>
      <c r="E71" s="27" t="s">
        <v>351</v>
      </c>
      <c r="F71" s="25" t="s">
        <v>352</v>
      </c>
      <c r="G71" s="25" t="s">
        <v>353</v>
      </c>
      <c r="H71" s="25" t="s">
        <v>27</v>
      </c>
      <c r="I71" s="25" t="s">
        <v>107</v>
      </c>
      <c r="J71" s="71"/>
      <c r="K71" s="50">
        <v>3</v>
      </c>
      <c r="L71" s="86"/>
      <c r="M71" s="86"/>
      <c r="N71" s="86"/>
      <c r="O71" s="52" t="s">
        <v>272</v>
      </c>
      <c r="P71" s="52" t="s">
        <v>354</v>
      </c>
    </row>
    <row r="72" spans="1:16" ht="78.75" customHeight="1" x14ac:dyDescent="0.25">
      <c r="A72" s="51" t="s">
        <v>355</v>
      </c>
      <c r="B72" s="25" t="s">
        <v>356</v>
      </c>
      <c r="C72" s="25" t="s">
        <v>243</v>
      </c>
      <c r="D72" s="52" t="s">
        <v>23</v>
      </c>
      <c r="E72" s="27" t="s">
        <v>357</v>
      </c>
      <c r="F72" s="25" t="s">
        <v>358</v>
      </c>
      <c r="G72" s="25" t="s">
        <v>359</v>
      </c>
      <c r="H72" s="25" t="s">
        <v>27</v>
      </c>
      <c r="I72" s="25" t="s">
        <v>107</v>
      </c>
      <c r="J72" s="71"/>
      <c r="K72" s="50">
        <v>2</v>
      </c>
      <c r="L72" s="86"/>
      <c r="M72" s="86"/>
      <c r="N72" s="86"/>
      <c r="O72" s="52"/>
      <c r="P72" s="67" t="s">
        <v>360</v>
      </c>
    </row>
    <row r="73" spans="1:16" ht="207" customHeight="1" x14ac:dyDescent="0.25">
      <c r="A73" s="48" t="s">
        <v>79</v>
      </c>
      <c r="B73" s="49" t="s">
        <v>80</v>
      </c>
      <c r="C73" s="49" t="s">
        <v>243</v>
      </c>
      <c r="D73" s="49" t="s">
        <v>61</v>
      </c>
      <c r="E73" s="48" t="s">
        <v>361</v>
      </c>
      <c r="F73" s="49" t="s">
        <v>362</v>
      </c>
      <c r="G73" s="49" t="s">
        <v>363</v>
      </c>
      <c r="H73" s="49" t="s">
        <v>64</v>
      </c>
      <c r="I73" s="49" t="s">
        <v>35</v>
      </c>
      <c r="J73" s="71"/>
      <c r="K73" s="50">
        <v>4</v>
      </c>
      <c r="L73" s="88"/>
      <c r="M73" s="88"/>
      <c r="N73" s="88"/>
      <c r="O73" s="49" t="s">
        <v>364</v>
      </c>
      <c r="P73" s="68" t="s">
        <v>365</v>
      </c>
    </row>
    <row r="74" spans="1:16" ht="207" customHeight="1" x14ac:dyDescent="0.25">
      <c r="A74" s="48" t="s">
        <v>79</v>
      </c>
      <c r="B74" s="49" t="s">
        <v>80</v>
      </c>
      <c r="C74" s="49" t="s">
        <v>243</v>
      </c>
      <c r="D74" s="49" t="s">
        <v>61</v>
      </c>
      <c r="E74" s="48" t="s">
        <v>366</v>
      </c>
      <c r="F74" s="49" t="s">
        <v>367</v>
      </c>
      <c r="G74" s="49" t="s">
        <v>368</v>
      </c>
      <c r="H74" s="49" t="s">
        <v>64</v>
      </c>
      <c r="I74" s="49" t="s">
        <v>35</v>
      </c>
      <c r="J74" s="71"/>
      <c r="K74" s="50">
        <v>3</v>
      </c>
      <c r="L74" s="88"/>
      <c r="M74" s="88"/>
      <c r="N74" s="88"/>
      <c r="O74" s="49" t="s">
        <v>369</v>
      </c>
      <c r="P74" s="49" t="s">
        <v>370</v>
      </c>
    </row>
    <row r="75" spans="1:16" x14ac:dyDescent="0.35">
      <c r="F75" s="46"/>
      <c r="G75" s="46"/>
      <c r="H75" s="46"/>
      <c r="I75" s="46"/>
    </row>
  </sheetData>
  <autoFilter ref="A5:P75" xr:uid="{00000000-0009-0000-0000-000000000000}"/>
  <mergeCells count="45">
    <mergeCell ref="P8:P9"/>
    <mergeCell ref="D16:D17"/>
    <mergeCell ref="P16:P17"/>
    <mergeCell ref="J16:J17"/>
    <mergeCell ref="B53:B54"/>
    <mergeCell ref="D53:D54"/>
    <mergeCell ref="C8:C9"/>
    <mergeCell ref="I8:I9"/>
    <mergeCell ref="H16:H17"/>
    <mergeCell ref="K8:K9"/>
    <mergeCell ref="P53:P54"/>
    <mergeCell ref="M8:M9"/>
    <mergeCell ref="O8:O9"/>
    <mergeCell ref="D8:D9"/>
    <mergeCell ref="E16:E17"/>
    <mergeCell ref="G16:G17"/>
    <mergeCell ref="O16:O17"/>
    <mergeCell ref="G53:G54"/>
    <mergeCell ref="I53:I54"/>
    <mergeCell ref="F8:F9"/>
    <mergeCell ref="L8:L9"/>
    <mergeCell ref="M16:M17"/>
    <mergeCell ref="K53:K54"/>
    <mergeCell ref="H8:H9"/>
    <mergeCell ref="M53:M54"/>
    <mergeCell ref="J8:J9"/>
    <mergeCell ref="K16:K17"/>
    <mergeCell ref="L16:L17"/>
    <mergeCell ref="F16:F17"/>
    <mergeCell ref="O53:O54"/>
    <mergeCell ref="B8:B9"/>
    <mergeCell ref="I16:I17"/>
    <mergeCell ref="A16:A17"/>
    <mergeCell ref="C16:C17"/>
    <mergeCell ref="L53:L54"/>
    <mergeCell ref="A8:A9"/>
    <mergeCell ref="A53:A54"/>
    <mergeCell ref="C53:C54"/>
    <mergeCell ref="E53:E54"/>
    <mergeCell ref="B16:B17"/>
    <mergeCell ref="F53:F54"/>
    <mergeCell ref="H53:H54"/>
    <mergeCell ref="J53:J54"/>
    <mergeCell ref="E8:E9"/>
    <mergeCell ref="G8:G9"/>
  </mergeCells>
  <conditionalFormatting sqref="K6:K8 K10:K16 K18:K53 K55:K74">
    <cfRule type="cellIs" dxfId="2" priority="28" operator="greaterThanOrEqual">
      <formula>3.01</formula>
    </cfRule>
    <cfRule type="cellIs" dxfId="1" priority="29" operator="equal">
      <formula>3</formula>
    </cfRule>
    <cfRule type="cellIs" dxfId="0" priority="30" operator="between">
      <formula>0</formula>
      <formula>2.9</formula>
    </cfRule>
  </conditionalFormatting>
  <hyperlinks>
    <hyperlink ref="F21" location="Tables!A1" display="Tables!A1" xr:uid="{00000000-0004-0000-0000-000000000000}"/>
    <hyperlink ref="O29" r:id="rId1" xr:uid="{00000000-0004-0000-0000-000001000000}"/>
  </hyperlinks>
  <pageMargins left="0.70866141732283472" right="0.70866141732283472" top="0.78740157480314965" bottom="0.78740157480314965" header="0.31496062992125978" footer="0.31496062992125978"/>
  <pageSetup paperSize="9" scale="42" fitToHeight="0" orientation="landscape"/>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tabColor theme="9" tint="0.39997558519241921"/>
    <pageSetUpPr fitToPage="1"/>
  </sheetPr>
  <dimension ref="A1:AI31"/>
  <sheetViews>
    <sheetView workbookViewId="0">
      <selection activeCell="B13" sqref="B13"/>
    </sheetView>
  </sheetViews>
  <sheetFormatPr defaultColWidth="11" defaultRowHeight="15.5" x14ac:dyDescent="0.35"/>
  <cols>
    <col min="1" max="1" width="4.75" style="4" customWidth="1"/>
    <col min="2" max="2" width="37.83203125" style="3" customWidth="1"/>
    <col min="3" max="3" width="11.08203125" style="3" bestFit="1" customWidth="1"/>
    <col min="4" max="4" width="14.33203125" style="3" bestFit="1" customWidth="1"/>
    <col min="5" max="5" width="16.58203125" style="4" customWidth="1"/>
    <col min="6" max="6" width="14.75" customWidth="1"/>
    <col min="7" max="7" width="11" style="4" customWidth="1"/>
    <col min="8" max="16384" width="11" style="4"/>
  </cols>
  <sheetData>
    <row r="1" spans="1:35" s="1" customFormat="1" ht="29.15" customHeight="1" x14ac:dyDescent="0.25">
      <c r="A1" s="42"/>
      <c r="B1" s="109" t="s">
        <v>371</v>
      </c>
      <c r="C1" s="110"/>
      <c r="D1" s="110"/>
      <c r="E1" s="110"/>
      <c r="F1" s="43"/>
      <c r="G1" s="44"/>
      <c r="H1" s="43"/>
      <c r="I1" s="43"/>
      <c r="J1" s="43"/>
      <c r="K1" s="43"/>
      <c r="L1" s="43"/>
      <c r="M1" s="43"/>
      <c r="N1" s="43"/>
      <c r="O1" s="43"/>
      <c r="P1" s="43"/>
      <c r="Q1" s="43"/>
      <c r="R1" s="43"/>
      <c r="S1" s="43"/>
      <c r="T1" s="43"/>
      <c r="U1" s="43"/>
      <c r="V1" s="43"/>
      <c r="W1" s="43"/>
      <c r="X1" s="43"/>
      <c r="Y1" s="42"/>
      <c r="Z1" s="42"/>
      <c r="AA1" s="42"/>
      <c r="AB1" s="42"/>
      <c r="AC1" s="42"/>
      <c r="AD1" s="42"/>
      <c r="AE1" s="42"/>
      <c r="AF1" s="42"/>
      <c r="AG1" s="42"/>
      <c r="AH1" s="42"/>
      <c r="AI1" s="42"/>
    </row>
    <row r="2" spans="1:35" ht="46.5" customHeight="1" x14ac:dyDescent="0.35">
      <c r="A2" s="60" t="s">
        <v>372</v>
      </c>
      <c r="B2" s="61" t="s">
        <v>373</v>
      </c>
      <c r="C2" s="61" t="s">
        <v>374</v>
      </c>
      <c r="D2" s="61" t="s">
        <v>375</v>
      </c>
      <c r="E2" s="61" t="s">
        <v>376</v>
      </c>
      <c r="F2" s="61" t="s">
        <v>377</v>
      </c>
    </row>
    <row r="3" spans="1:35" ht="25" customHeight="1" x14ac:dyDescent="0.35">
      <c r="A3" s="34" t="s">
        <v>323</v>
      </c>
      <c r="B3" s="35" t="s">
        <v>378</v>
      </c>
      <c r="C3" s="35">
        <f>COUNTIFS('Scoring Card'!A:F,A3)</f>
        <v>1</v>
      </c>
      <c r="D3" s="36">
        <v>3</v>
      </c>
      <c r="E3" s="37">
        <f>AVERAGEIFS('Scoring Card'!K6:K74,'Scoring Card'!A6:A74,A3,'Scoring Card'!K6:K74,"&gt;0")</f>
        <v>2</v>
      </c>
      <c r="F3" s="37">
        <f>_xlfn.MAXIFS('Scoring Card'!K6:K74,'Scoring Card'!A6:A74,A3)</f>
        <v>2</v>
      </c>
    </row>
    <row r="4" spans="1:35" ht="25" customHeight="1" x14ac:dyDescent="0.35">
      <c r="A4" s="34" t="s">
        <v>293</v>
      </c>
      <c r="B4" s="35" t="s">
        <v>379</v>
      </c>
      <c r="C4" s="35">
        <f>COUNTIFS('Scoring Card'!A:F,A4)</f>
        <v>4</v>
      </c>
      <c r="D4" s="35">
        <v>3</v>
      </c>
      <c r="E4" s="38">
        <f>AVERAGEIFS('Scoring Card'!K6:K74,'Scoring Card'!A6:A74,A4,'Scoring Card'!K6:K74,"&gt;0")</f>
        <v>2.75</v>
      </c>
      <c r="F4" s="38">
        <f>_xlfn.MAXIFS('Scoring Card'!K6:K74,'Scoring Card'!A6:A74,A4)</f>
        <v>3</v>
      </c>
    </row>
    <row r="5" spans="1:35" ht="25" customHeight="1" x14ac:dyDescent="0.35">
      <c r="A5" s="34" t="s">
        <v>329</v>
      </c>
      <c r="B5" s="35" t="s">
        <v>380</v>
      </c>
      <c r="C5" s="35">
        <f>COUNTIFS('Scoring Card'!A:F,A5)</f>
        <v>1</v>
      </c>
      <c r="D5" s="36">
        <v>3</v>
      </c>
      <c r="E5" s="37">
        <f>AVERAGEIFS('Scoring Card'!K6:K74,'Scoring Card'!A6:A74,A5,'Scoring Card'!K6:K74,"&gt;0")</f>
        <v>2</v>
      </c>
      <c r="F5" s="37">
        <f>_xlfn.MAXIFS('Scoring Card'!K6:K74,'Scoring Card'!A6:A74,A5)</f>
        <v>2</v>
      </c>
    </row>
    <row r="6" spans="1:35" ht="25" customHeight="1" x14ac:dyDescent="0.35">
      <c r="A6" s="40" t="s">
        <v>287</v>
      </c>
      <c r="B6" s="35" t="s">
        <v>381</v>
      </c>
      <c r="C6" s="35">
        <f>COUNTIFS('Scoring Card'!A:F,A6)</f>
        <v>1</v>
      </c>
      <c r="D6" s="35">
        <v>3</v>
      </c>
      <c r="E6" s="38">
        <f>AVERAGEIFS('Scoring Card'!K6:K74,'Scoring Card'!A6:A74,A6,'Scoring Card'!K6:K74,"&gt;0")</f>
        <v>3</v>
      </c>
      <c r="F6" s="38">
        <f>_xlfn.MAXIFS('Scoring Card'!K6:K74,'Scoring Card'!A6:A74,A6)</f>
        <v>3</v>
      </c>
    </row>
    <row r="7" spans="1:35" ht="25" customHeight="1" x14ac:dyDescent="0.35">
      <c r="A7" s="40" t="s">
        <v>20</v>
      </c>
      <c r="B7" s="35" t="s">
        <v>382</v>
      </c>
      <c r="C7" s="35">
        <f>COUNTIFS('Scoring Card'!A:F,A7)</f>
        <v>9</v>
      </c>
      <c r="D7" s="36">
        <v>3</v>
      </c>
      <c r="E7" s="37">
        <f>AVERAGEIFS('Scoring Card'!K6:K74,'Scoring Card'!A6:A74,A7,'Scoring Card'!K6:K74,"&gt;0")</f>
        <v>1.8888888888888888</v>
      </c>
      <c r="F7" s="37">
        <f>_xlfn.MAXIFS('Scoring Card'!K6:K74,'Scoring Card'!A6:A74,A7)</f>
        <v>4</v>
      </c>
    </row>
    <row r="8" spans="1:35" ht="25" customHeight="1" x14ac:dyDescent="0.35">
      <c r="A8" s="40" t="s">
        <v>86</v>
      </c>
      <c r="B8" s="35" t="s">
        <v>383</v>
      </c>
      <c r="C8" s="35">
        <f>COUNTIFS('Scoring Card'!A:F,A8)</f>
        <v>11</v>
      </c>
      <c r="D8" s="36">
        <v>3</v>
      </c>
      <c r="E8" s="37">
        <f>AVERAGEIFS('Scoring Card'!K6:K74,'Scoring Card'!A6:A74,A8,'Scoring Card'!K6:K74,"&gt;0")</f>
        <v>1.5454545454545454</v>
      </c>
      <c r="F8" s="37">
        <f>_xlfn.MAXIFS('Scoring Card'!K6:K74,'Scoring Card'!A6:A74,A8)</f>
        <v>2</v>
      </c>
    </row>
    <row r="9" spans="1:35" ht="25" customHeight="1" x14ac:dyDescent="0.35">
      <c r="A9" s="40" t="s">
        <v>190</v>
      </c>
      <c r="B9" s="35" t="s">
        <v>384</v>
      </c>
      <c r="C9" s="35">
        <f>COUNTIFS('Scoring Card'!A:F,A9)</f>
        <v>6</v>
      </c>
      <c r="D9" s="36">
        <v>3</v>
      </c>
      <c r="E9" s="37">
        <f>AVERAGEIFS('Scoring Card'!K6:K74,'Scoring Card'!A6:A74,A9,'Scoring Card'!K6:K74,"&gt;0")</f>
        <v>1.8333333333333333</v>
      </c>
      <c r="F9" s="37">
        <f>_xlfn.MAXIFS('Scoring Card'!K6:K74,'Scoring Card'!A6:A74,A9)</f>
        <v>3</v>
      </c>
    </row>
    <row r="10" spans="1:35" ht="25" customHeight="1" x14ac:dyDescent="0.35">
      <c r="A10" s="40" t="s">
        <v>160</v>
      </c>
      <c r="B10" s="35" t="s">
        <v>385</v>
      </c>
      <c r="C10" s="35">
        <f>COUNTIFS('Scoring Card'!A:F,A10)</f>
        <v>4</v>
      </c>
      <c r="D10" s="35">
        <v>3</v>
      </c>
      <c r="E10" s="38">
        <f>AVERAGEIFS('Scoring Card'!K6:K74,'Scoring Card'!A6:A74,A10,'Scoring Card'!K6:K74,"&gt;0")</f>
        <v>1.5</v>
      </c>
      <c r="F10" s="38">
        <f>_xlfn.MAXIFS('Scoring Card'!K6:K74,'Scoring Card'!A6:A74,A10)</f>
        <v>2</v>
      </c>
    </row>
    <row r="11" spans="1:35" ht="25" customHeight="1" x14ac:dyDescent="0.35">
      <c r="A11" s="40" t="s">
        <v>43</v>
      </c>
      <c r="B11" s="35" t="s">
        <v>386</v>
      </c>
      <c r="C11" s="35">
        <f>COUNTIFS('Scoring Card'!A:F,A11)</f>
        <v>9</v>
      </c>
      <c r="D11" s="36">
        <v>3</v>
      </c>
      <c r="E11" s="37">
        <f>AVERAGEIFS('Scoring Card'!K6:K74,'Scoring Card'!A6:A74,A11,'Scoring Card'!K6:K74,"&gt;0")</f>
        <v>1.7777777777777777</v>
      </c>
      <c r="F11" s="37">
        <f>_xlfn.MAXIFS('Scoring Card'!K6:K74,'Scoring Card'!A6:A74,A11)</f>
        <v>3</v>
      </c>
    </row>
    <row r="12" spans="1:35" ht="25" customHeight="1" x14ac:dyDescent="0.35">
      <c r="A12" s="40" t="s">
        <v>72</v>
      </c>
      <c r="B12" s="35" t="s">
        <v>387</v>
      </c>
      <c r="C12" s="35">
        <f>COUNTIFS('Scoring Card'!A:F,A12)</f>
        <v>5</v>
      </c>
      <c r="D12" s="35">
        <v>3</v>
      </c>
      <c r="E12" s="38">
        <f>AVERAGEIFS('Scoring Card'!K6:K74,'Scoring Card'!A6:A74,A12,'Scoring Card'!K6:K74,"&gt;0")</f>
        <v>2.2000000000000002</v>
      </c>
      <c r="F12" s="38">
        <f>_xlfn.MAXIFS('Scoring Card'!K6:K74,'Scoring Card'!A6:A74,A12)</f>
        <v>3</v>
      </c>
    </row>
    <row r="13" spans="1:35" ht="25" customHeight="1" x14ac:dyDescent="0.35">
      <c r="A13" s="40" t="s">
        <v>110</v>
      </c>
      <c r="B13" s="35" t="s">
        <v>388</v>
      </c>
      <c r="C13" s="35">
        <f>COUNTIFS('Scoring Card'!A:F,A13)</f>
        <v>3</v>
      </c>
      <c r="D13" s="36">
        <v>3</v>
      </c>
      <c r="E13" s="37">
        <f>AVERAGEIFS('Scoring Card'!K6:K74,'Scoring Card'!A6:A74,A13,'Scoring Card'!K6:K74,"&gt;0")</f>
        <v>1.6666666666666667</v>
      </c>
      <c r="F13" s="37">
        <f>_xlfn.MAXIFS('Scoring Card'!K6:K74,'Scoring Card'!A6:A74,A13)</f>
        <v>2</v>
      </c>
    </row>
    <row r="14" spans="1:35" ht="25" customHeight="1" x14ac:dyDescent="0.35">
      <c r="A14" s="40" t="s">
        <v>349</v>
      </c>
      <c r="B14" s="35" t="s">
        <v>389</v>
      </c>
      <c r="C14" s="35">
        <f>COUNTIFS('Scoring Card'!A:F,A14)</f>
        <v>1</v>
      </c>
      <c r="D14" s="35">
        <v>3</v>
      </c>
      <c r="E14" s="38">
        <f>AVERAGEIFS('Scoring Card'!K6:K74,'Scoring Card'!A6:A74,A14,'Scoring Card'!K6:K74,"&gt;0")</f>
        <v>3</v>
      </c>
      <c r="F14" s="38">
        <f>_xlfn.MAXIFS('Scoring Card'!K6:K74,'Scoring Card'!A6:A74,A14)</f>
        <v>3</v>
      </c>
    </row>
    <row r="15" spans="1:35" ht="25" customHeight="1" x14ac:dyDescent="0.35">
      <c r="A15" s="40" t="s">
        <v>355</v>
      </c>
      <c r="B15" s="35" t="s">
        <v>390</v>
      </c>
      <c r="C15" s="35">
        <f>COUNTIFS('Scoring Card'!A:F,A15)</f>
        <v>1</v>
      </c>
      <c r="D15" s="36">
        <v>3</v>
      </c>
      <c r="E15" s="37">
        <f>AVERAGEIFS('Scoring Card'!K6:K74,'Scoring Card'!A6:A74,A15,'Scoring Card'!K6:K74,"&gt;0")</f>
        <v>2</v>
      </c>
      <c r="F15" s="37">
        <f>_xlfn.MAXIFS('Scoring Card'!K6:K74,'Scoring Card'!A6:A74,A15)</f>
        <v>2</v>
      </c>
    </row>
    <row r="16" spans="1:35" ht="25" customHeight="1" x14ac:dyDescent="0.35">
      <c r="A16" s="40" t="s">
        <v>79</v>
      </c>
      <c r="B16" s="35" t="s">
        <v>391</v>
      </c>
      <c r="C16" s="35">
        <f>COUNTIFS('Scoring Card'!A:F,A16)</f>
        <v>8</v>
      </c>
      <c r="D16" s="35">
        <v>3</v>
      </c>
      <c r="E16" s="38">
        <f>AVERAGEIFS('Scoring Card'!K6:K74,'Scoring Card'!A6:A74,A16,'Scoring Card'!K6:K74,"&gt;0")</f>
        <v>2.7142857142857144</v>
      </c>
      <c r="F16" s="38">
        <f>_xlfn.MAXIFS('Scoring Card'!K6:K74,'Scoring Card'!A6:A74,A16)</f>
        <v>4</v>
      </c>
    </row>
    <row r="17" spans="1:6" ht="25" customHeight="1" x14ac:dyDescent="0.35">
      <c r="A17" s="40" t="s">
        <v>223</v>
      </c>
      <c r="B17" s="35" t="s">
        <v>392</v>
      </c>
      <c r="C17" s="35">
        <f>COUNTIFS('Scoring Card'!A:F,A17)</f>
        <v>2</v>
      </c>
      <c r="D17" s="36">
        <v>3</v>
      </c>
      <c r="E17" s="37">
        <f>AVERAGEIFS('Scoring Card'!K6:K74,'Scoring Card'!A6:A74,A17,'Scoring Card'!K6:K74,"&gt;0")</f>
        <v>2</v>
      </c>
      <c r="F17" s="37">
        <f>_xlfn.MAXIFS('Scoring Card'!K6:K74,'Scoring Card'!A6:A74,A17)</f>
        <v>2</v>
      </c>
    </row>
    <row r="18" spans="1:6" ht="25" customHeight="1" x14ac:dyDescent="0.35">
      <c r="A18" s="34"/>
      <c r="B18" s="39"/>
      <c r="C18" s="39"/>
      <c r="D18" s="39"/>
      <c r="E18" s="34"/>
    </row>
    <row r="19" spans="1:6" ht="25" customHeight="1" x14ac:dyDescent="0.35">
      <c r="A19" s="34"/>
      <c r="B19" s="39"/>
      <c r="C19" s="41">
        <f>SUM(Tableau1['# Security Requirmts])</f>
        <v>66</v>
      </c>
      <c r="D19" s="40">
        <f>AVERAGE(Tableau1[Enterprise cloud risk appetite])</f>
        <v>3</v>
      </c>
      <c r="E19" s="64">
        <f>AVERAGE(Tableau1[Initial Scoring])</f>
        <v>2.1250937950937954</v>
      </c>
      <c r="F19" s="64">
        <f>AVERAGE(Tableau1[Highest Score Initial Scoring])</f>
        <v>2.6666666666666665</v>
      </c>
    </row>
    <row r="20" spans="1:6" ht="25" customHeight="1" x14ac:dyDescent="0.35">
      <c r="A20" s="34"/>
      <c r="B20" s="39"/>
      <c r="C20" s="39"/>
      <c r="D20" s="39"/>
      <c r="E20" s="34"/>
    </row>
    <row r="21" spans="1:6" ht="82.5" customHeight="1" x14ac:dyDescent="0.35">
      <c r="A21" s="34"/>
      <c r="B21" s="63" t="s">
        <v>393</v>
      </c>
      <c r="C21" s="39"/>
      <c r="D21" s="39"/>
      <c r="E21" s="34"/>
    </row>
    <row r="22" spans="1:6" x14ac:dyDescent="0.35">
      <c r="A22" s="34"/>
      <c r="B22" s="39"/>
      <c r="C22" s="39"/>
      <c r="D22" s="39"/>
      <c r="E22" s="34"/>
    </row>
    <row r="25" spans="1:6" x14ac:dyDescent="0.35">
      <c r="B25" s="3" t="s">
        <v>394</v>
      </c>
    </row>
    <row r="31" spans="1:6" x14ac:dyDescent="0.35">
      <c r="D31" s="62"/>
    </row>
  </sheetData>
  <autoFilter ref="A2:A17" xr:uid="{00000000-0009-0000-0000-000001000000}"/>
  <mergeCells count="1">
    <mergeCell ref="B1:E1"/>
  </mergeCells>
  <conditionalFormatting sqref="E3:E17">
    <cfRule type="colorScale" priority="3">
      <colorScale>
        <cfvo type="num" val="1"/>
        <cfvo type="num" val="3"/>
        <cfvo type="num" val="4"/>
        <color rgb="FF00B050"/>
        <color rgb="FFFFEB84"/>
        <color rgb="FFFF0000"/>
      </colorScale>
    </cfRule>
  </conditionalFormatting>
  <conditionalFormatting sqref="E19:F19">
    <cfRule type="colorScale" priority="1">
      <colorScale>
        <cfvo type="num" val="1"/>
        <cfvo type="num" val="3"/>
        <cfvo type="num" val="4"/>
        <color rgb="FF00B050"/>
        <color rgb="FFFFEB84"/>
        <color rgb="FFFF0000"/>
      </colorScale>
    </cfRule>
  </conditionalFormatting>
  <conditionalFormatting sqref="F3:F17">
    <cfRule type="colorScale" priority="2">
      <colorScale>
        <cfvo type="num" val="1"/>
        <cfvo type="num" val="3"/>
        <cfvo type="num" val="4"/>
        <color rgb="FF00B050"/>
        <color rgb="FFFFEB84"/>
        <color rgb="FFFF0000"/>
      </colorScale>
    </cfRule>
  </conditionalFormatting>
  <pageMargins left="0.70866141732283472" right="0.70866141732283472" top="0.74803149606299213" bottom="0.74803149606299213" header="0.31496062992125978" footer="0.31496062992125978"/>
  <pageSetup paperSize="9" scale="28" orientation="landscape"/>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5"/>
  <dimension ref="B3:D57"/>
  <sheetViews>
    <sheetView zoomScale="120" zoomScaleNormal="120" workbookViewId="0">
      <selection activeCell="B29" sqref="B29"/>
    </sheetView>
  </sheetViews>
  <sheetFormatPr defaultColWidth="10.83203125" defaultRowHeight="12.5" x14ac:dyDescent="0.35"/>
  <cols>
    <col min="1" max="1" width="10.83203125" style="15" customWidth="1"/>
    <col min="2" max="2" width="21" style="15" customWidth="1"/>
    <col min="3" max="3" width="38.08203125" style="15" customWidth="1"/>
    <col min="4" max="4" width="15.08203125" style="15" customWidth="1"/>
    <col min="5" max="5" width="10.83203125" style="15" customWidth="1"/>
    <col min="6" max="16384" width="10.83203125" style="15"/>
  </cols>
  <sheetData>
    <row r="3" spans="2:4" ht="19" customHeight="1" x14ac:dyDescent="0.35">
      <c r="B3" s="30" t="s">
        <v>395</v>
      </c>
      <c r="C3" s="47"/>
      <c r="D3" s="47"/>
    </row>
    <row r="4" spans="2:4" ht="13" customHeight="1" x14ac:dyDescent="0.35">
      <c r="B4" s="31" t="s">
        <v>396</v>
      </c>
      <c r="C4" s="31" t="s">
        <v>397</v>
      </c>
      <c r="D4" s="31" t="s">
        <v>398</v>
      </c>
    </row>
    <row r="5" spans="2:4" ht="25" customHeight="1" x14ac:dyDescent="0.35">
      <c r="B5" s="53" t="s">
        <v>399</v>
      </c>
      <c r="C5" s="53" t="s">
        <v>400</v>
      </c>
      <c r="D5" s="53" t="s">
        <v>401</v>
      </c>
    </row>
    <row r="6" spans="2:4" x14ac:dyDescent="0.35">
      <c r="B6" s="53" t="s">
        <v>402</v>
      </c>
      <c r="C6" s="53" t="s">
        <v>403</v>
      </c>
      <c r="D6" s="53" t="s">
        <v>404</v>
      </c>
    </row>
    <row r="7" spans="2:4" x14ac:dyDescent="0.35">
      <c r="B7" s="53" t="s">
        <v>405</v>
      </c>
      <c r="C7" s="53" t="s">
        <v>406</v>
      </c>
      <c r="D7" s="53" t="s">
        <v>401</v>
      </c>
    </row>
    <row r="8" spans="2:4" ht="25" customHeight="1" x14ac:dyDescent="0.35">
      <c r="B8" s="53" t="s">
        <v>407</v>
      </c>
      <c r="C8" s="53" t="s">
        <v>408</v>
      </c>
      <c r="D8" s="53" t="s">
        <v>404</v>
      </c>
    </row>
    <row r="9" spans="2:4" x14ac:dyDescent="0.35">
      <c r="B9" s="53"/>
      <c r="C9" s="53"/>
      <c r="D9" s="53"/>
    </row>
    <row r="10" spans="2:4" x14ac:dyDescent="0.35">
      <c r="B10" s="53"/>
      <c r="C10" s="53"/>
      <c r="D10" s="53"/>
    </row>
    <row r="11" spans="2:4" x14ac:dyDescent="0.35">
      <c r="B11" s="53"/>
      <c r="C11" s="53"/>
      <c r="D11" s="53"/>
    </row>
    <row r="12" spans="2:4" x14ac:dyDescent="0.35">
      <c r="B12" s="53"/>
      <c r="C12" s="53"/>
      <c r="D12" s="53"/>
    </row>
    <row r="13" spans="2:4" x14ac:dyDescent="0.35">
      <c r="B13" s="53"/>
      <c r="C13" s="53"/>
      <c r="D13" s="53"/>
    </row>
    <row r="14" spans="2:4" x14ac:dyDescent="0.35">
      <c r="B14" s="53"/>
      <c r="C14" s="53"/>
      <c r="D14" s="53"/>
    </row>
    <row r="15" spans="2:4" x14ac:dyDescent="0.35">
      <c r="B15" s="53"/>
      <c r="C15" s="53"/>
      <c r="D15" s="53"/>
    </row>
    <row r="16" spans="2:4" x14ac:dyDescent="0.35">
      <c r="B16" s="53"/>
      <c r="C16" s="53"/>
      <c r="D16" s="53"/>
    </row>
    <row r="17" spans="2:4" x14ac:dyDescent="0.35">
      <c r="B17" s="53"/>
      <c r="C17" s="53"/>
      <c r="D17" s="53"/>
    </row>
    <row r="18" spans="2:4" x14ac:dyDescent="0.35">
      <c r="B18" s="53"/>
      <c r="C18" s="53"/>
      <c r="D18" s="53"/>
    </row>
    <row r="19" spans="2:4" x14ac:dyDescent="0.35">
      <c r="B19" s="53"/>
      <c r="C19" s="53"/>
      <c r="D19" s="53"/>
    </row>
    <row r="20" spans="2:4" x14ac:dyDescent="0.35">
      <c r="B20" s="53"/>
      <c r="C20" s="53"/>
      <c r="D20" s="53"/>
    </row>
    <row r="21" spans="2:4" x14ac:dyDescent="0.35">
      <c r="B21" s="53"/>
      <c r="C21" s="53"/>
      <c r="D21" s="53"/>
    </row>
    <row r="22" spans="2:4" x14ac:dyDescent="0.35">
      <c r="B22" s="53"/>
      <c r="C22" s="53"/>
      <c r="D22" s="53"/>
    </row>
    <row r="25" spans="2:4" ht="19" customHeight="1" x14ac:dyDescent="0.35">
      <c r="B25" s="30" t="s">
        <v>409</v>
      </c>
      <c r="C25" s="47"/>
      <c r="D25" s="47"/>
    </row>
    <row r="26" spans="2:4" ht="13" customHeight="1" x14ac:dyDescent="0.35">
      <c r="B26" s="31" t="s">
        <v>396</v>
      </c>
      <c r="C26" s="31" t="s">
        <v>397</v>
      </c>
      <c r="D26" s="31" t="s">
        <v>398</v>
      </c>
    </row>
    <row r="27" spans="2:4" ht="50" customHeight="1" x14ac:dyDescent="0.35">
      <c r="B27" s="53" t="s">
        <v>410</v>
      </c>
      <c r="C27" s="53" t="s">
        <v>411</v>
      </c>
      <c r="D27" s="53" t="s">
        <v>401</v>
      </c>
    </row>
    <row r="28" spans="2:4" ht="44.15" customHeight="1" x14ac:dyDescent="0.35">
      <c r="B28" s="53" t="s">
        <v>412</v>
      </c>
      <c r="C28" s="47" t="s">
        <v>413</v>
      </c>
      <c r="D28" s="53" t="s">
        <v>401</v>
      </c>
    </row>
    <row r="29" spans="2:4" ht="125.15" customHeight="1" x14ac:dyDescent="0.35">
      <c r="B29" s="53" t="s">
        <v>414</v>
      </c>
      <c r="C29" s="53" t="s">
        <v>415</v>
      </c>
      <c r="D29" s="53" t="s">
        <v>401</v>
      </c>
    </row>
    <row r="30" spans="2:4" ht="25" customHeight="1" x14ac:dyDescent="0.35">
      <c r="B30" s="53" t="s">
        <v>416</v>
      </c>
      <c r="C30" s="53"/>
      <c r="D30" s="53"/>
    </row>
    <row r="31" spans="2:4" x14ac:dyDescent="0.35">
      <c r="B31" s="53"/>
      <c r="C31" s="53"/>
      <c r="D31" s="53"/>
    </row>
    <row r="32" spans="2:4" x14ac:dyDescent="0.35">
      <c r="B32" s="53"/>
      <c r="C32" s="53"/>
      <c r="D32" s="53"/>
    </row>
    <row r="34" spans="2:4" ht="116.15" customHeight="1" x14ac:dyDescent="0.35">
      <c r="B34" s="111" t="s">
        <v>417</v>
      </c>
      <c r="C34" s="112"/>
      <c r="D34" s="112"/>
    </row>
    <row r="36" spans="2:4" ht="17.149999999999999" customHeight="1" x14ac:dyDescent="0.35">
      <c r="B36" s="32" t="s">
        <v>418</v>
      </c>
      <c r="C36" s="47"/>
      <c r="D36" s="47"/>
    </row>
    <row r="37" spans="2:4" ht="13" customHeight="1" x14ac:dyDescent="0.35">
      <c r="B37" s="31" t="s">
        <v>396</v>
      </c>
      <c r="C37" s="31"/>
      <c r="D37" s="31"/>
    </row>
    <row r="38" spans="2:4" x14ac:dyDescent="0.35">
      <c r="B38" s="33" t="s">
        <v>419</v>
      </c>
      <c r="C38" s="53"/>
      <c r="D38" s="53"/>
    </row>
    <row r="39" spans="2:4" x14ac:dyDescent="0.35">
      <c r="B39" s="33" t="s">
        <v>420</v>
      </c>
      <c r="C39" s="47"/>
      <c r="D39" s="53"/>
    </row>
    <row r="40" spans="2:4" x14ac:dyDescent="0.35">
      <c r="B40" s="33" t="s">
        <v>421</v>
      </c>
      <c r="C40" s="53"/>
      <c r="D40" s="53"/>
    </row>
    <row r="41" spans="2:4" x14ac:dyDescent="0.35">
      <c r="B41" s="33" t="s">
        <v>422</v>
      </c>
      <c r="C41" s="53"/>
      <c r="D41" s="53"/>
    </row>
    <row r="42" spans="2:4" x14ac:dyDescent="0.35">
      <c r="B42" s="33" t="s">
        <v>423</v>
      </c>
      <c r="C42" s="53"/>
      <c r="D42" s="53"/>
    </row>
    <row r="43" spans="2:4" x14ac:dyDescent="0.35">
      <c r="B43" s="33" t="s">
        <v>424</v>
      </c>
      <c r="C43" s="53"/>
      <c r="D43" s="53"/>
    </row>
    <row r="44" spans="2:4" x14ac:dyDescent="0.35">
      <c r="B44" s="33" t="s">
        <v>425</v>
      </c>
      <c r="C44" s="53"/>
      <c r="D44" s="53"/>
    </row>
    <row r="45" spans="2:4" x14ac:dyDescent="0.35">
      <c r="B45" s="33" t="s">
        <v>426</v>
      </c>
      <c r="C45" s="53"/>
      <c r="D45" s="53"/>
    </row>
    <row r="48" spans="2:4" ht="21" customHeight="1" x14ac:dyDescent="0.35">
      <c r="B48" s="32" t="s">
        <v>427</v>
      </c>
      <c r="C48" s="47"/>
      <c r="D48" s="47"/>
    </row>
    <row r="49" spans="2:4" ht="13" customHeight="1" x14ac:dyDescent="0.35">
      <c r="B49" s="31" t="s">
        <v>396</v>
      </c>
      <c r="C49" s="31"/>
      <c r="D49" s="31"/>
    </row>
    <row r="50" spans="2:4" x14ac:dyDescent="0.35">
      <c r="B50" s="33" t="s">
        <v>428</v>
      </c>
      <c r="C50" s="53"/>
      <c r="D50" s="53"/>
    </row>
    <row r="51" spans="2:4" x14ac:dyDescent="0.35">
      <c r="B51" s="33"/>
      <c r="C51" s="47"/>
      <c r="D51" s="53"/>
    </row>
    <row r="52" spans="2:4" x14ac:dyDescent="0.35">
      <c r="B52" s="33"/>
      <c r="C52" s="53"/>
      <c r="D52" s="53"/>
    </row>
    <row r="53" spans="2:4" x14ac:dyDescent="0.35">
      <c r="B53" s="33"/>
      <c r="C53" s="53"/>
      <c r="D53" s="53"/>
    </row>
    <row r="54" spans="2:4" x14ac:dyDescent="0.35">
      <c r="B54" s="33"/>
      <c r="C54" s="53"/>
      <c r="D54" s="53"/>
    </row>
    <row r="55" spans="2:4" x14ac:dyDescent="0.35">
      <c r="B55" s="33"/>
      <c r="C55" s="53"/>
      <c r="D55" s="53"/>
    </row>
    <row r="56" spans="2:4" x14ac:dyDescent="0.35">
      <c r="B56" s="33"/>
      <c r="C56" s="53"/>
      <c r="D56" s="53"/>
    </row>
    <row r="57" spans="2:4" x14ac:dyDescent="0.35">
      <c r="B57" s="33"/>
      <c r="C57" s="53"/>
      <c r="D57" s="53"/>
    </row>
  </sheetData>
  <mergeCells count="1">
    <mergeCell ref="B34:D34"/>
  </mergeCells>
  <pageMargins left="0.7" right="0.7" top="0.78740157499999996" bottom="0.78740157499999996" header="0.3" footer="0.3"/>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KeywordTaxHTField xmlns="d7bc85a0-3ff0-472d-9146-3a980851cb2e">
      <Terms xmlns="http://schemas.microsoft.com/office/infopath/2007/PartnerControls"/>
    </TaxKeywordTaxHTField>
    <m7aa2674883f455cae96e89d73cb7650 xmlns="d7bc85a0-3ff0-472d-9146-3a980851cb2e" xsi:nil="true"/>
    <m7aa2674883f455cae96e89d73cb7650 xmlns="9136de48-8f2d-4664-abd3-0d1de4f24e3b">
      <Terms xmlns="http://schemas.microsoft.com/office/infopath/2007/PartnerControls"/>
    </m7aa2674883f455cae96e89d73cb7650>
    <lcf76f155ced4ddcb4097134ff3c332f xmlns="9136de48-8f2d-4664-abd3-0d1de4f24e3b">
      <Terms xmlns="http://schemas.microsoft.com/office/infopath/2007/PartnerControls"/>
    </lcf76f155ced4ddcb4097134ff3c332f>
    <TaxCatchAll xmlns="d7bc85a0-3ff0-472d-9146-3a980851cb2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D5C6527DD2CFE40A6AB232872485B36" ma:contentTypeVersion="22" ma:contentTypeDescription="Create a new document." ma:contentTypeScope="" ma:versionID="8a3dcd18b96c65617bf242eb121fd9af">
  <xsd:schema xmlns:xsd="http://www.w3.org/2001/XMLSchema" xmlns:xs="http://www.w3.org/2001/XMLSchema" xmlns:p="http://schemas.microsoft.com/office/2006/metadata/properties" xmlns:ns2="d7bc85a0-3ff0-472d-9146-3a980851cb2e" xmlns:ns3="9136de48-8f2d-4664-abd3-0d1de4f24e3b" targetNamespace="http://schemas.microsoft.com/office/2006/metadata/properties" ma:root="true" ma:fieldsID="31ddc413adbd9b03e0f0607f1c4ea5e3" ns2:_="" ns3:_="">
    <xsd:import namespace="d7bc85a0-3ff0-472d-9146-3a980851cb2e"/>
    <xsd:import namespace="9136de48-8f2d-4664-abd3-0d1de4f24e3b"/>
    <xsd:element name="properties">
      <xsd:complexType>
        <xsd:sequence>
          <xsd:element name="documentManagement">
            <xsd:complexType>
              <xsd:all>
                <xsd:element ref="ns2:TaxKeywordTaxHTField" minOccurs="0"/>
                <xsd:element ref="ns2:TaxCatchAll" minOccurs="0"/>
                <xsd:element ref="ns3:MediaServiceAutoTags" minOccurs="0"/>
                <xsd:element ref="ns2:m7aa2674883f455cae96e89d73cb7650" minOccurs="0"/>
                <xsd:element ref="ns3:m7aa2674883f455cae96e89d73cb7650"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lcf76f155ced4ddcb4097134ff3c332f"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bc85a0-3ff0-472d-9146-3a980851cb2e" elementFormDefault="qualified">
    <xsd:import namespace="http://schemas.microsoft.com/office/2006/documentManagement/types"/>
    <xsd:import namespace="http://schemas.microsoft.com/office/infopath/2007/PartnerControls"/>
    <xsd:element name="TaxKeywordTaxHTField" ma:index="6" nillable="true" ma:taxonomy="true" ma:internalName="TaxKeywordTaxHTField" ma:taxonomyFieldName="TaxKeyword" ma:displayName="Enterprise Keywords" ma:fieldId="{23f27201-bee3-471e-b2e7-b64fd8b7ca38}" ma:taxonomyMulti="true" ma:sspId="96fc169a-ce3d-41ce-a077-97c03e23599c" ma:termSetId="00000000-0000-0000-0000-000000000000" ma:anchorId="00000000-0000-0000-0000-000000000000" ma:open="true" ma:isKeyword="true">
      <xsd:complexType>
        <xsd:sequence>
          <xsd:element ref="pc:Terms" minOccurs="0" maxOccurs="1"/>
        </xsd:sequence>
      </xsd:complexType>
    </xsd:element>
    <xsd:element name="TaxCatchAll" ma:index="7" nillable="true" ma:displayName="Taxonomy Catch All Column" ma:hidden="true" ma:list="{59a7f7f2-5e8d-4622-a17d-e5ca427178d8}" ma:internalName="TaxCatchAll" ma:showField="CatchAllData" ma:web="d7bc85a0-3ff0-472d-9146-3a980851cb2e">
      <xsd:complexType>
        <xsd:complexContent>
          <xsd:extension base="dms:MultiChoiceLookup">
            <xsd:sequence>
              <xsd:element name="Value" type="dms:Lookup" maxOccurs="unbounded" minOccurs="0" nillable="true"/>
            </xsd:sequence>
          </xsd:extension>
        </xsd:complexContent>
      </xsd:complexType>
    </xsd:element>
    <xsd:element name="m7aa2674883f455cae96e89d73cb7650" ma:index="11" nillable="true" ma:displayName="Managed Keyword_0" ma:hidden="true" ma:internalName="m7aa2674883f455cae96e89d73cb7650">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136de48-8f2d-4664-abd3-0d1de4f24e3b" elementFormDefault="qualified">
    <xsd:import namespace="http://schemas.microsoft.com/office/2006/documentManagement/types"/>
    <xsd:import namespace="http://schemas.microsoft.com/office/infopath/2007/PartnerControls"/>
    <xsd:element name="MediaServiceAutoTags" ma:index="8" nillable="true" ma:displayName="Tags" ma:description="" ma:internalName="MediaServiceAutoTags" ma:readOnly="true">
      <xsd:simpleType>
        <xsd:restriction base="dms:Text"/>
      </xsd:simpleType>
    </xsd:element>
    <xsd:element name="m7aa2674883f455cae96e89d73cb7650" ma:index="12" nillable="true" ma:taxonomy="true" ma:internalName="m7aa2674883f455cae96e89d73cb76500" ma:taxonomyFieldName="ManagedKeyword" ma:displayName="Managed Keyword" ma:default="" ma:fieldId="{67aa2674-883f-455c-ae96-e89d73cb7650}" ma:sspId="96fc169a-ce3d-41ce-a077-97c03e23599c" ma:termSetId="d5a49cda-06ce-400c-a7a4-cfdc8cb3f84e" ma:anchorId="00000000-0000-0000-0000-000000000000" ma:open="false" ma:isKeyword="false">
      <xsd:complexType>
        <xsd:sequence>
          <xsd:element ref="pc:Terms" minOccurs="0" maxOccurs="1"/>
        </xsd:sequence>
      </xsd:complexType>
    </xsd:element>
    <xsd:element name="MediaServiceMetadata" ma:index="15" nillable="true" ma:displayName="MediaServiceMetadata" ma:hidden="true" ma:internalName="MediaServiceMetadata" ma:readOnly="true">
      <xsd:simpleType>
        <xsd:restriction base="dms:Note"/>
      </xsd:simpleType>
    </xsd:element>
    <xsd:element name="MediaServiceFastMetadata" ma:index="16" nillable="true" ma:displayName="MediaServiceFastMetadata" ma:hidden="true" ma:internalName="MediaServiceFastMetadata" ma:readOnly="true">
      <xsd:simpleType>
        <xsd:restriction base="dms:Note"/>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96fc169a-ce3d-41ce-a077-97c03e23599c"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A88CC8-34A3-4B6D-94A9-6325EDBEAE47}">
  <ds:schemaRefs>
    <ds:schemaRef ds:uri="http://schemas.microsoft.com/office/2006/metadata/properties"/>
    <ds:schemaRef ds:uri="http://schemas.microsoft.com/office/infopath/2007/PartnerControls"/>
    <ds:schemaRef ds:uri="d7bc85a0-3ff0-472d-9146-3a980851cb2e"/>
    <ds:schemaRef ds:uri="9136de48-8f2d-4664-abd3-0d1de4f24e3b"/>
  </ds:schemaRefs>
</ds:datastoreItem>
</file>

<file path=customXml/itemProps2.xml><?xml version="1.0" encoding="utf-8"?>
<ds:datastoreItem xmlns:ds="http://schemas.openxmlformats.org/officeDocument/2006/customXml" ds:itemID="{01E581C7-A21F-4D43-A5F8-478F4040DF3D}">
  <ds:schemaRefs>
    <ds:schemaRef ds:uri="http://schemas.microsoft.com/sharepoint/v3/contenttype/forms"/>
  </ds:schemaRefs>
</ds:datastoreItem>
</file>

<file path=customXml/itemProps3.xml><?xml version="1.0" encoding="utf-8"?>
<ds:datastoreItem xmlns:ds="http://schemas.openxmlformats.org/officeDocument/2006/customXml" ds:itemID="{49ACFD67-D48B-4667-96DB-09CE8C416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bc85a0-3ff0-472d-9146-3a980851cb2e"/>
    <ds:schemaRef ds:uri="9136de48-8f2d-4664-abd3-0d1de4f24e3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Scoring Card</vt:lpstr>
      <vt:lpstr>Scoring Result Spider</vt:lpstr>
      <vt:lpstr>Tables</vt:lpstr>
      <vt:lpstr>'Scoring Card'!Print_Area</vt:lpstr>
      <vt:lpstr>'Scoring Card'!Print_Titles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External Counsel</dc:creator>
  <cp:lastModifiedBy>Marc Feldmann</cp:lastModifiedBy>
  <cp:lastPrinted>2026-03-16T15:49:50Z</cp:lastPrinted>
  <dcterms:created xsi:type="dcterms:W3CDTF">2019-03-23T14:20:33Z</dcterms:created>
  <dcterms:modified xsi:type="dcterms:W3CDTF">2026-06-17T10:10:35Z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0x0101004D5C6527DD2CFE40A6AB232872485B36</vt:lpwstr>
  </property>
  <property fmtid="{D5CDD505-2E9C-101B-9397-08002B2CF9AE}" pid="3" name="VaUseCase">
    <vt:lpwstr/>
  </property>
  <property fmtid="{D5CDD505-2E9C-101B-9397-08002B2CF9AE}" pid="4" name="MediaServiceImageTags">
    <vt:lpwstr/>
  </property>
  <property fmtid="{D5CDD505-2E9C-101B-9397-08002B2CF9AE}" pid="5" name="Order">
    <vt:r8>5300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y fmtid="{D5CDD505-2E9C-101B-9397-08002B2CF9AE}" pid="12" name="ManagedKeyword">
    <vt:lpwstr/>
  </property>
  <property fmtid="{D5CDD505-2E9C-101B-9397-08002B2CF9AE}" pid="13" name="TaxKeyword">
    <vt:lpwstr/>
  </property>
</Properties>
</file>